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gif" ContentType="image/gi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8615" tabRatio="728"/>
  </bookViews>
  <sheets>
    <sheet name="地市透视表" sheetId="5" r:id="rId1"/>
    <sheet name="汇总" sheetId="2" r:id="rId2"/>
    <sheet name="金华" sheetId="17" r:id="rId3"/>
    <sheet name="丽水" sheetId="26" r:id="rId4"/>
    <sheet name="舟山" sheetId="30" r:id="rId5"/>
    <sheet name="湖州" sheetId="32" r:id="rId6"/>
    <sheet name="衢州" sheetId="27" r:id="rId7"/>
    <sheet name="台州" sheetId="33" r:id="rId8"/>
  </sheets>
  <externalReferences>
    <externalReference r:id="rId9"/>
  </externalReferences>
  <definedNames>
    <definedName name="_xlnm._FilterDatabase" localSheetId="1" hidden="1">汇总!$A$1:$L$177</definedName>
    <definedName name="_xlnm._FilterDatabase" localSheetId="2" hidden="1">金华!$A$1:$O$311</definedName>
    <definedName name="_xlnm._FilterDatabase" localSheetId="3" hidden="1">丽水!$A$1:$W$205</definedName>
    <definedName name="_xlnm._FilterDatabase" localSheetId="4" hidden="1">舟山!$A$1:$O$81</definedName>
    <definedName name="_xlnm._FilterDatabase" localSheetId="5" hidden="1">湖州!$A$1:$V$148</definedName>
    <definedName name="_xlnm._FilterDatabase" localSheetId="6" hidden="1">衢州!$A$1:$O$190</definedName>
    <definedName name="_xlnm._FilterDatabase" localSheetId="7" hidden="1">台州!$A$1:$O$203</definedName>
    <definedName name="_xlnm._FilterDatabase" localSheetId="0" hidden="1">地市透视表!#REF!</definedName>
    <definedName name="S02_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14824</author>
  </authors>
  <commentList>
    <comment ref="H1" authorId="0">
      <text>
        <r>
          <rPr>
            <b/>
            <sz val="9"/>
            <rFont val="宋体"/>
            <charset val="134"/>
          </rPr>
          <t>14824:</t>
        </r>
        <r>
          <rPr>
            <sz val="9"/>
            <rFont val="宋体"/>
            <charset val="134"/>
          </rPr>
          <t xml:space="preserve">
正常需求可不填</t>
        </r>
      </text>
    </comment>
  </commentList>
</comments>
</file>

<file path=xl/comments2.xml><?xml version="1.0" encoding="utf-8"?>
<comments xmlns="http://schemas.openxmlformats.org/spreadsheetml/2006/main">
  <authors>
    <author>14824</author>
  </authors>
  <commentList>
    <comment ref="H1" authorId="0">
      <text>
        <r>
          <rPr>
            <b/>
            <sz val="9"/>
            <rFont val="宋体"/>
            <charset val="134"/>
          </rPr>
          <t>14824:</t>
        </r>
        <r>
          <rPr>
            <sz val="9"/>
            <rFont val="宋体"/>
            <charset val="134"/>
          </rPr>
          <t xml:space="preserve">
正常需求可不填</t>
        </r>
      </text>
    </comment>
  </commentList>
</comments>
</file>

<file path=xl/sharedStrings.xml><?xml version="1.0" encoding="utf-8"?>
<sst xmlns="http://schemas.openxmlformats.org/spreadsheetml/2006/main" count="10682" uniqueCount="3013">
  <si>
    <t>地市</t>
  </si>
  <si>
    <t>资产条数</t>
  </si>
  <si>
    <t>资产原值（元）</t>
  </si>
  <si>
    <t>资产净值（元）</t>
  </si>
  <si>
    <t>净值/原值</t>
  </si>
  <si>
    <t>评估价（元）</t>
  </si>
  <si>
    <t>金华</t>
  </si>
  <si>
    <t>丽水</t>
  </si>
  <si>
    <t>舟山</t>
  </si>
  <si>
    <t>湖州</t>
  </si>
  <si>
    <t>衢州</t>
  </si>
  <si>
    <t>台州</t>
  </si>
  <si>
    <t>合计</t>
  </si>
  <si>
    <t>拍卖批次</t>
  </si>
  <si>
    <t>资产类别名称（大类相同完整度不同的分行填报）</t>
  </si>
  <si>
    <t>对应估值清单的分类描述</t>
  </si>
  <si>
    <t>计量单位</t>
  </si>
  <si>
    <t>资产数量</t>
  </si>
  <si>
    <t>总重量（kg）</t>
  </si>
  <si>
    <t>完整度/出铜（铝）率（%）</t>
  </si>
  <si>
    <t>最低转让单价（含税）</t>
  </si>
  <si>
    <t>最低转让总价（含税）</t>
  </si>
  <si>
    <t>备注
（主要配件缺失的需要注明）</t>
  </si>
  <si>
    <t>第三十七批</t>
  </si>
  <si>
    <t>3P空调</t>
  </si>
  <si>
    <t>3P空调室内外成套</t>
  </si>
  <si>
    <t>套</t>
  </si>
  <si>
    <t>/</t>
  </si>
  <si>
    <t>铜管</t>
  </si>
  <si>
    <t>壁挂空调</t>
  </si>
  <si>
    <t>2P及2P以下成套空调</t>
  </si>
  <si>
    <t>电表箱</t>
  </si>
  <si>
    <t>配电箱</t>
  </si>
  <si>
    <t>个</t>
  </si>
  <si>
    <t>动环监控</t>
  </si>
  <si>
    <t>断路器</t>
  </si>
  <si>
    <t>其他各类铁质为主的报废物资</t>
  </si>
  <si>
    <t>2050元/吨</t>
  </si>
  <si>
    <t>汇流条</t>
  </si>
  <si>
    <t>铜制品</t>
  </si>
  <si>
    <t>69260元/吨×出铜率</t>
  </si>
  <si>
    <t>机柜配件</t>
  </si>
  <si>
    <t>交流配电箱</t>
  </si>
  <si>
    <t>接地汇流排</t>
  </si>
  <si>
    <t>门禁配套物资电源转换模块</t>
  </si>
  <si>
    <t>门锁</t>
  </si>
  <si>
    <t>模块</t>
  </si>
  <si>
    <t>配套综合柜</t>
  </si>
  <si>
    <t>一体化机柜（风扇型）</t>
  </si>
  <si>
    <t>嵌入式开关电源</t>
  </si>
  <si>
    <t>熔断器</t>
  </si>
  <si>
    <t>室外机柜（空调型）</t>
  </si>
  <si>
    <t>一体化机柜（空调型）</t>
  </si>
  <si>
    <t>铜铁转换条</t>
  </si>
  <si>
    <t>霍尔传感器</t>
  </si>
  <si>
    <t>油机切换箱</t>
  </si>
  <si>
    <t>智能空调控制器</t>
  </si>
  <si>
    <t>走线架</t>
  </si>
  <si>
    <t>组合式开关电源</t>
  </si>
  <si>
    <t>组合开关电源柜</t>
  </si>
  <si>
    <t>965×完整度+179</t>
  </si>
  <si>
    <t>2P空调</t>
  </si>
  <si>
    <t>台</t>
  </si>
  <si>
    <t>-</t>
  </si>
  <si>
    <t>监控</t>
  </si>
  <si>
    <t>配电箱类</t>
  </si>
  <si>
    <t>组合式开关电源柜</t>
  </si>
  <si>
    <t>架</t>
  </si>
  <si>
    <t>壁挂式开关电源</t>
  </si>
  <si>
    <t>RRU架</t>
  </si>
  <si>
    <t>传感器</t>
  </si>
  <si>
    <t>电表</t>
  </si>
  <si>
    <t>电池合路器</t>
  </si>
  <si>
    <t>供电计量设备</t>
  </si>
  <si>
    <t>空调控制器</t>
  </si>
  <si>
    <t>门禁</t>
  </si>
  <si>
    <t>铝线</t>
  </si>
  <si>
    <t>铝缆类</t>
  </si>
  <si>
    <t>千克</t>
  </si>
  <si>
    <t>17090元/吨×出铝率</t>
  </si>
  <si>
    <t>铜线</t>
  </si>
  <si>
    <t>铜缆类</t>
  </si>
  <si>
    <t>3匹室内外成套</t>
  </si>
  <si>
    <t>其中20个无冷凝管，1个无压缩机，2个有冷凝管</t>
  </si>
  <si>
    <t>机柜空调</t>
  </si>
  <si>
    <t>9790元/吨</t>
  </si>
  <si>
    <t>2P空调无铜管</t>
  </si>
  <si>
    <t>3P空调无铜管</t>
  </si>
  <si>
    <t>铝芯电缆4*35</t>
  </si>
  <si>
    <t>米</t>
  </si>
  <si>
    <t>机架</t>
  </si>
  <si>
    <t>开关电源</t>
  </si>
  <si>
    <t>台式计算机</t>
  </si>
  <si>
    <t>台式机</t>
  </si>
  <si>
    <t>一体化机柜</t>
  </si>
  <si>
    <t>一体化机柜(风扇型）</t>
  </si>
  <si>
    <t>过压保护器</t>
  </si>
  <si>
    <t>无铜管</t>
  </si>
  <si>
    <t>龙门架</t>
  </si>
  <si>
    <t>无配件</t>
  </si>
  <si>
    <t>标牌标签</t>
  </si>
  <si>
    <t>铝芯电缆</t>
  </si>
  <si>
    <t>铜芯电缆</t>
  </si>
  <si>
    <t>根</t>
  </si>
  <si>
    <t>250mm*400mm*140mm</t>
  </si>
  <si>
    <t>电源转换模块</t>
  </si>
  <si>
    <t>柜体（2000*600*600mm）</t>
  </si>
  <si>
    <t>油机转换箱</t>
  </si>
  <si>
    <t>3P空调仅有室内机</t>
  </si>
  <si>
    <t>600mm</t>
  </si>
  <si>
    <t>2P空调仅有室内机</t>
  </si>
  <si>
    <t>整流模块</t>
  </si>
  <si>
    <t>壁挂配电箱</t>
  </si>
  <si>
    <t>包括各种壁挂配电箱、油机转换箱、燃油箱、发电设备控制柜等</t>
  </si>
  <si>
    <t>简易柜</t>
  </si>
  <si>
    <t>其他各类铁质为主的报废物资，例如：走线架、空柜体、机架、电池架、空调防盗网、整流机架、充电电源柜等。</t>
  </si>
  <si>
    <t>接地铜排</t>
  </si>
  <si>
    <t>块</t>
  </si>
  <si>
    <t>空柜体</t>
  </si>
  <si>
    <t>馈线</t>
  </si>
  <si>
    <t>灭火器</t>
  </si>
  <si>
    <t>支</t>
  </si>
  <si>
    <t>*报废批复文号</t>
  </si>
  <si>
    <t>*资产编码</t>
  </si>
  <si>
    <t>*资产名称</t>
  </si>
  <si>
    <t>*资产类别名称</t>
  </si>
  <si>
    <t>*资产原值（元，不含税）</t>
  </si>
  <si>
    <t>*资产净值（元，不含税）</t>
  </si>
  <si>
    <t>*资产数量</t>
  </si>
  <si>
    <t>*计量单位</t>
  </si>
  <si>
    <t>单节电池电压</t>
  </si>
  <si>
    <t>*规格型号</t>
  </si>
  <si>
    <t>生产厂家</t>
  </si>
  <si>
    <t>*站点名称</t>
  </si>
  <si>
    <t>*站点编码</t>
  </si>
  <si>
    <t>备注</t>
  </si>
  <si>
    <t>关于2024年11月地市固定资产报废申请的批复</t>
  </si>
  <si>
    <t>330700163123</t>
  </si>
  <si>
    <t>兰溪云山化里</t>
  </si>
  <si>
    <t>330781908000000903</t>
  </si>
  <si>
    <t>2024B9</t>
  </si>
  <si>
    <t>330700301382</t>
  </si>
  <si>
    <t>专用空调</t>
  </si>
  <si>
    <t>柜式3P</t>
  </si>
  <si>
    <t>兰溪迪塘钱</t>
  </si>
  <si>
    <t>33078101000168</t>
  </si>
  <si>
    <t>330700338536</t>
  </si>
  <si>
    <t>机房配套扩容资产</t>
  </si>
  <si>
    <t>监控传感器智能门禁配套物资电源转换模块</t>
  </si>
  <si>
    <t>330700356504</t>
  </si>
  <si>
    <t>动力及环境监控单元</t>
  </si>
  <si>
    <t>主设备室内型成套设备基本配置模型</t>
  </si>
  <si>
    <t>330700362103</t>
  </si>
  <si>
    <t>电源扩容资产</t>
  </si>
  <si>
    <t>330700358058</t>
  </si>
  <si>
    <t>普通空调基站智能空调控制器</t>
  </si>
  <si>
    <t>330700311176</t>
  </si>
  <si>
    <t>金东东溪水库拉远</t>
  </si>
  <si>
    <t>330703500000000001</t>
  </si>
  <si>
    <t>330700306854</t>
  </si>
  <si>
    <t>组合式</t>
  </si>
  <si>
    <t>330700306855</t>
  </si>
  <si>
    <t>空调</t>
  </si>
  <si>
    <t>3P</t>
  </si>
  <si>
    <t>330700306856</t>
  </si>
  <si>
    <t>基站用综合柜</t>
  </si>
  <si>
    <t>带配电单元的基站用综合柜（600*600*2000mm）</t>
  </si>
  <si>
    <t>330700162423</t>
  </si>
  <si>
    <t>东阳下沧浪</t>
  </si>
  <si>
    <t>330783908000001002</t>
  </si>
  <si>
    <t>330700117623</t>
  </si>
  <si>
    <t>330700345786</t>
  </si>
  <si>
    <t>基站机房扩容资产</t>
  </si>
  <si>
    <t>室内走线架400mm室内走线架</t>
  </si>
  <si>
    <t>330700374086</t>
  </si>
  <si>
    <t>330700381239</t>
  </si>
  <si>
    <t>330700112352</t>
  </si>
  <si>
    <t>2P</t>
  </si>
  <si>
    <t>婺城汤溪洋埠下萧</t>
  </si>
  <si>
    <t>330702908000000248</t>
  </si>
  <si>
    <t>330700136078</t>
  </si>
  <si>
    <t>金华五里亭</t>
  </si>
  <si>
    <t>330702908000000192</t>
  </si>
  <si>
    <t>330700165277</t>
  </si>
  <si>
    <t>南苑小区</t>
  </si>
  <si>
    <t>330702908000000395</t>
  </si>
  <si>
    <t>330700151220</t>
  </si>
  <si>
    <t>2p</t>
  </si>
  <si>
    <t>武义安凤</t>
  </si>
  <si>
    <t>330723908000000543</t>
  </si>
  <si>
    <t>330700121376</t>
  </si>
  <si>
    <t>金华道院塘</t>
  </si>
  <si>
    <t>330702908000000048</t>
  </si>
  <si>
    <t>330700165217</t>
  </si>
  <si>
    <t>金华婺城新狮</t>
  </si>
  <si>
    <t>330702908000001004</t>
  </si>
  <si>
    <t>330700136036</t>
  </si>
  <si>
    <t>金华婺城迎宾花园</t>
  </si>
  <si>
    <t>330702908000001235</t>
  </si>
  <si>
    <t>330700340725</t>
  </si>
  <si>
    <t>普通空调壁挂</t>
  </si>
  <si>
    <t>金华鞋塘工业区</t>
  </si>
  <si>
    <t>330703908000000768</t>
  </si>
  <si>
    <t>330700107991</t>
  </si>
  <si>
    <t>金华源东分水岗</t>
  </si>
  <si>
    <t>330703908000000720</t>
  </si>
  <si>
    <t>330700169049</t>
  </si>
  <si>
    <t>3p</t>
  </si>
  <si>
    <t>武义大殿</t>
  </si>
  <si>
    <t>330723908000000681</t>
  </si>
  <si>
    <t>330700135003</t>
  </si>
  <si>
    <t>嵌入式</t>
  </si>
  <si>
    <t>义乌彬然工艺</t>
  </si>
  <si>
    <t>330782908000002609</t>
  </si>
  <si>
    <t>330700133884</t>
  </si>
  <si>
    <t>义乌下西陶</t>
  </si>
  <si>
    <t>330782908000001143</t>
  </si>
  <si>
    <t>330700167016</t>
  </si>
  <si>
    <t>义乌东大墓</t>
  </si>
  <si>
    <t>33078201000500</t>
  </si>
  <si>
    <t>330700174806</t>
  </si>
  <si>
    <t>义乌上溪开发区二</t>
  </si>
  <si>
    <t>330782908000001186</t>
  </si>
  <si>
    <t>330700318686</t>
  </si>
  <si>
    <t>义乌王阡三村</t>
  </si>
  <si>
    <t>330782010000000717</t>
  </si>
  <si>
    <t>330700308427</t>
  </si>
  <si>
    <t>嵌入式高频开关电源-48V/300A高效系统(50A高效模块，共用电源系统，三相交流输入)-100A</t>
  </si>
  <si>
    <t>义乌下宇</t>
  </si>
  <si>
    <t>330782908000000651</t>
  </si>
  <si>
    <t>330700104595</t>
  </si>
  <si>
    <t>金华义乌万达酒店SFNR</t>
  </si>
  <si>
    <t>330782010000002120</t>
  </si>
  <si>
    <t>330700147153</t>
  </si>
  <si>
    <t>义乌萧皇塘</t>
  </si>
  <si>
    <t>330782908000001393</t>
  </si>
  <si>
    <t>330700111570</t>
  </si>
  <si>
    <t>330700111815</t>
  </si>
  <si>
    <t>义乌义亭何店</t>
  </si>
  <si>
    <t>330782908000001839</t>
  </si>
  <si>
    <t>330700113549</t>
  </si>
  <si>
    <t>330700130485</t>
  </si>
  <si>
    <t>义乌义亭王阡-2</t>
  </si>
  <si>
    <t>330782908000002513</t>
  </si>
  <si>
    <t>330700111575</t>
  </si>
  <si>
    <t>义乌银泰百货</t>
  </si>
  <si>
    <t>330782908000002132</t>
  </si>
  <si>
    <t>330700354009</t>
  </si>
  <si>
    <t>普通空调柜式</t>
  </si>
  <si>
    <t>义乌城中城大酒店</t>
  </si>
  <si>
    <t>330782908000002608</t>
  </si>
  <si>
    <t>330700152101</t>
  </si>
  <si>
    <t>义乌柳村三</t>
  </si>
  <si>
    <t>330782908000000484</t>
  </si>
  <si>
    <t>330700302231</t>
  </si>
  <si>
    <t>义乌义亭陈店</t>
  </si>
  <si>
    <t>330703908000000471</t>
  </si>
  <si>
    <t>330700301956</t>
  </si>
  <si>
    <t>义乌中山背村搬迁</t>
  </si>
  <si>
    <t>330782500000001934</t>
  </si>
  <si>
    <t>330700123860</t>
  </si>
  <si>
    <t>义乌朱店</t>
  </si>
  <si>
    <t>330782908000001346</t>
  </si>
  <si>
    <t>330700359884</t>
  </si>
  <si>
    <t>义乌城西新江搬迁</t>
  </si>
  <si>
    <t>330782500000001849</t>
  </si>
  <si>
    <t>330700341171</t>
  </si>
  <si>
    <t>义乌东河街北</t>
  </si>
  <si>
    <t>33078200000002</t>
  </si>
  <si>
    <t>330700341903</t>
  </si>
  <si>
    <t>义乌胡宅二</t>
  </si>
  <si>
    <t>330782500000000261</t>
  </si>
  <si>
    <t>330700353868</t>
  </si>
  <si>
    <t>义乌青口搬迁</t>
  </si>
  <si>
    <t>330782500000001557</t>
  </si>
  <si>
    <t>330700339742</t>
  </si>
  <si>
    <t>义乌生产资料公园搬迁</t>
  </si>
  <si>
    <t>330782500010002755</t>
  </si>
  <si>
    <t>330700339785</t>
  </si>
  <si>
    <t>义乌石楼</t>
  </si>
  <si>
    <t>330782908000001427</t>
  </si>
  <si>
    <t>330700339726</t>
  </si>
  <si>
    <t>330700008237</t>
  </si>
  <si>
    <t>动环监控设备  无线通信模块</t>
  </si>
  <si>
    <t>ePLC-M002 M4-TDYY-A</t>
  </si>
  <si>
    <t>义乌幽香庭苑</t>
  </si>
  <si>
    <t>33078201000666</t>
  </si>
  <si>
    <t>330700133412</t>
  </si>
  <si>
    <t>义乌尚经工业区（义乌龙淮松紧带有限公司）</t>
  </si>
  <si>
    <t>330782908000001090</t>
  </si>
  <si>
    <t>330700170874</t>
  </si>
  <si>
    <t>330700374715</t>
  </si>
  <si>
    <t>330700438117</t>
  </si>
  <si>
    <t>高效模块50A</t>
  </si>
  <si>
    <t>330700352060</t>
  </si>
  <si>
    <t>配套设备零星（模块）扩容</t>
  </si>
  <si>
    <t>330700392109</t>
  </si>
  <si>
    <t>电力引入扩容资产</t>
  </si>
  <si>
    <t>霍尔传感器电流型输入100A/输出4-20mA</t>
  </si>
  <si>
    <t>330700303163</t>
  </si>
  <si>
    <t>磐安仁川方山</t>
  </si>
  <si>
    <t>330727908000000180</t>
  </si>
  <si>
    <t>330700119942</t>
  </si>
  <si>
    <t>磐安依山下</t>
  </si>
  <si>
    <t>330727908000000496</t>
  </si>
  <si>
    <t>330700361506</t>
  </si>
  <si>
    <t>金华曹宅官田村</t>
  </si>
  <si>
    <t>330703908000000903</t>
  </si>
  <si>
    <t>330700308334</t>
  </si>
  <si>
    <t>兰溪伊村</t>
  </si>
  <si>
    <t>330781908000000291</t>
  </si>
  <si>
    <t>330700138909</t>
  </si>
  <si>
    <t>兰溪丁家村</t>
  </si>
  <si>
    <t>330781908000000566</t>
  </si>
  <si>
    <t>330700308163</t>
  </si>
  <si>
    <t>兰溪金家</t>
  </si>
  <si>
    <t>330781908000000313</t>
  </si>
  <si>
    <t>330700158144</t>
  </si>
  <si>
    <t>兰溪马岭</t>
  </si>
  <si>
    <t>330781908000000499</t>
  </si>
  <si>
    <t>330700109152</t>
  </si>
  <si>
    <t>兰溪女埠后郑</t>
  </si>
  <si>
    <t>330781908000000852</t>
  </si>
  <si>
    <t>330700145731</t>
  </si>
  <si>
    <t>兰溪外方坞</t>
  </si>
  <si>
    <t>33078101000167</t>
  </si>
  <si>
    <t>330700119592</t>
  </si>
  <si>
    <t>义乌城西工业园</t>
  </si>
  <si>
    <t>330782908000001097</t>
  </si>
  <si>
    <t>330700149801</t>
  </si>
  <si>
    <t>330700348632</t>
  </si>
  <si>
    <t>室内走线架600mm室内走线架</t>
  </si>
  <si>
    <t>330700348631</t>
  </si>
  <si>
    <t>配套机架/机柜</t>
  </si>
  <si>
    <t>配套综合柜柜体（含侧板）柜体（2000*600*600mm/含侧板）</t>
  </si>
  <si>
    <t>330700356715</t>
  </si>
  <si>
    <t>330700435931</t>
  </si>
  <si>
    <t>段</t>
  </si>
  <si>
    <t>室外接地汇流排20孔</t>
  </si>
  <si>
    <t>330700383545</t>
  </si>
  <si>
    <t>330700435932</t>
  </si>
  <si>
    <t>直流分路断路器(100A)</t>
  </si>
  <si>
    <t>330700351859</t>
  </si>
  <si>
    <t>义乌鹤田西</t>
  </si>
  <si>
    <t>330782010000001687</t>
  </si>
  <si>
    <t>330700310928</t>
  </si>
  <si>
    <t>义乌北苑八</t>
  </si>
  <si>
    <t>330782908000000636</t>
  </si>
  <si>
    <t>330700152869</t>
  </si>
  <si>
    <t>义乌东朱</t>
  </si>
  <si>
    <t>330782908000001502</t>
  </si>
  <si>
    <t>330700119346</t>
  </si>
  <si>
    <t>义乌廿三里佑威</t>
  </si>
  <si>
    <t>330782908000001966</t>
  </si>
  <si>
    <t>330700149894</t>
  </si>
  <si>
    <t>义乌桥头村</t>
  </si>
  <si>
    <t>330782908000000707</t>
  </si>
  <si>
    <t>330700151235</t>
  </si>
  <si>
    <t>义乌青岩刘独</t>
  </si>
  <si>
    <t>330782908000000638</t>
  </si>
  <si>
    <t>330700143690</t>
  </si>
  <si>
    <t>义乌苏溪东青</t>
  </si>
  <si>
    <t>330782908000001901</t>
  </si>
  <si>
    <t>330700112335</t>
  </si>
  <si>
    <t>义乌苏溪港派</t>
  </si>
  <si>
    <t>330782908000001879</t>
  </si>
  <si>
    <t>330700340500</t>
  </si>
  <si>
    <t>义乌下门</t>
  </si>
  <si>
    <t>330782908000001159</t>
  </si>
  <si>
    <t>330700148069</t>
  </si>
  <si>
    <t>义乌夏楼</t>
  </si>
  <si>
    <t>330782908000002337</t>
  </si>
  <si>
    <t>330700154892</t>
  </si>
  <si>
    <t>义乌夏演-2</t>
  </si>
  <si>
    <t>330782908000000808</t>
  </si>
  <si>
    <t>330700171335</t>
  </si>
  <si>
    <t>义乌徐江2</t>
  </si>
  <si>
    <t>330782908000002409</t>
  </si>
  <si>
    <t>330700157637</t>
  </si>
  <si>
    <t>义乌义亭木桥</t>
  </si>
  <si>
    <t>330782908000001980</t>
  </si>
  <si>
    <t>330700157596</t>
  </si>
  <si>
    <t>义乌迎风苑</t>
  </si>
  <si>
    <t>330782908000000439</t>
  </si>
  <si>
    <t>330700136020</t>
  </si>
  <si>
    <t>义乌园丁新村</t>
  </si>
  <si>
    <t>330782908000000637</t>
  </si>
  <si>
    <t>330700353200</t>
  </si>
  <si>
    <t>义乌白岸头搬迁</t>
  </si>
  <si>
    <t>330782010000001681</t>
  </si>
  <si>
    <t>330700343712</t>
  </si>
  <si>
    <t>标准配置</t>
  </si>
  <si>
    <t>义乌大元三</t>
  </si>
  <si>
    <t>33078201000648</t>
  </si>
  <si>
    <t>330700319962</t>
  </si>
  <si>
    <t>义乌东莲塘</t>
  </si>
  <si>
    <t>33078200000470</t>
  </si>
  <si>
    <t>330700319940</t>
  </si>
  <si>
    <t>义乌西山下北</t>
  </si>
  <si>
    <t>330782010000000698</t>
  </si>
  <si>
    <t>330700329821</t>
  </si>
  <si>
    <t>330700325055</t>
  </si>
  <si>
    <t>义乌张浒村北</t>
  </si>
  <si>
    <t>330782500000000196</t>
  </si>
  <si>
    <t>330700302235</t>
  </si>
  <si>
    <t>义乌日盛实业</t>
  </si>
  <si>
    <t>33078200000001</t>
  </si>
  <si>
    <t>330700347724</t>
  </si>
  <si>
    <t>330700358323</t>
  </si>
  <si>
    <t>330700392315</t>
  </si>
  <si>
    <t>霍尔传感器电流型输入200A/输出4-20mA</t>
  </si>
  <si>
    <t>330700109080</t>
  </si>
  <si>
    <t>义乌大伦</t>
  </si>
  <si>
    <t>330782908000000224</t>
  </si>
  <si>
    <t>330700104089</t>
  </si>
  <si>
    <t>义乌后宅后余</t>
  </si>
  <si>
    <t>330782908000002563</t>
  </si>
  <si>
    <t>330700116074</t>
  </si>
  <si>
    <t>义乌毛陈</t>
  </si>
  <si>
    <t>330782908000002711</t>
  </si>
  <si>
    <t>330700108783</t>
  </si>
  <si>
    <t>义乌农贸城南</t>
  </si>
  <si>
    <t>330782908000002360</t>
  </si>
  <si>
    <t>330700169563</t>
  </si>
  <si>
    <t>义乌升华印务</t>
  </si>
  <si>
    <t>330782908000002706</t>
  </si>
  <si>
    <t>330700106508</t>
  </si>
  <si>
    <t>义乌水轮坝-2</t>
  </si>
  <si>
    <t>330782908000000723</t>
  </si>
  <si>
    <t>330700301842</t>
  </si>
  <si>
    <t>义乌义亭木桥村</t>
  </si>
  <si>
    <t>330782908000002466</t>
  </si>
  <si>
    <t>330700302468</t>
  </si>
  <si>
    <t>义乌义亭文飞玩具</t>
  </si>
  <si>
    <t>330782908000001845</t>
  </si>
  <si>
    <t>330700327563</t>
  </si>
  <si>
    <t>义乌义亭仰科郑</t>
  </si>
  <si>
    <t>330782908000001956</t>
  </si>
  <si>
    <t>330700330180</t>
  </si>
  <si>
    <t>室外标准机柜</t>
  </si>
  <si>
    <t>类型3制冷方式为空调-2300W+自然风冷-直流，双面单开门</t>
  </si>
  <si>
    <t>东阳中信堂</t>
  </si>
  <si>
    <t>330783908000000838</t>
  </si>
  <si>
    <t>330700330179</t>
  </si>
  <si>
    <t>类型6（开关电源为三相，制冷方式为空调-1300W</t>
  </si>
  <si>
    <t>330700311897</t>
  </si>
  <si>
    <t>义乌花园下</t>
  </si>
  <si>
    <t>33078200000472</t>
  </si>
  <si>
    <t>330700320799</t>
  </si>
  <si>
    <t>330700311898</t>
  </si>
  <si>
    <t>330700311899</t>
  </si>
  <si>
    <t>330700311901</t>
  </si>
  <si>
    <t>330700426758</t>
  </si>
  <si>
    <t>整流模块50A高效</t>
  </si>
  <si>
    <t>330700311903</t>
  </si>
  <si>
    <t>330700339693</t>
  </si>
  <si>
    <t>主设备室内型成套设备双柜配置模型</t>
  </si>
  <si>
    <t>330700355908</t>
  </si>
  <si>
    <t>监控传感器智能门禁配套物资简易锁(一体化柜)</t>
  </si>
  <si>
    <t>330700391704</t>
  </si>
  <si>
    <t>330700322085</t>
  </si>
  <si>
    <t>永康金温桃村东</t>
  </si>
  <si>
    <t>330784500000000142</t>
  </si>
  <si>
    <t>330700308441</t>
  </si>
  <si>
    <t>组合式高频开关电源-48V/600A高效系统(50A高效模块)-300A</t>
  </si>
  <si>
    <t>磐安高二丰陈</t>
  </si>
  <si>
    <t>330727908000000142</t>
  </si>
  <si>
    <t>330700119782</t>
  </si>
  <si>
    <t>永康金川-2</t>
  </si>
  <si>
    <t>330784908000001535</t>
  </si>
  <si>
    <t>330700148226</t>
  </si>
  <si>
    <t>磐安尚湖工业园区</t>
  </si>
  <si>
    <t>330727908000000525</t>
  </si>
  <si>
    <t>330700311496</t>
  </si>
  <si>
    <t>磐安方前二</t>
  </si>
  <si>
    <t>33072701000162</t>
  </si>
  <si>
    <t>330700130513</t>
  </si>
  <si>
    <t>磐安仁川天网</t>
  </si>
  <si>
    <t>330727908000000159</t>
  </si>
  <si>
    <t>330700130514</t>
  </si>
  <si>
    <t>330700106463</t>
  </si>
  <si>
    <t>东阳米兰家私</t>
  </si>
  <si>
    <t>330783908000001584</t>
  </si>
  <si>
    <t>330700147415</t>
  </si>
  <si>
    <t>东阳曙光</t>
  </si>
  <si>
    <t>330783908000000738</t>
  </si>
  <si>
    <t>330700128221</t>
  </si>
  <si>
    <t>东阳下莲塘</t>
  </si>
  <si>
    <t>330783908000001178</t>
  </si>
  <si>
    <t>330700144624</t>
  </si>
  <si>
    <t>东阳佐村恒坑</t>
  </si>
  <si>
    <t>330783908000000327</t>
  </si>
  <si>
    <t>330700130591</t>
  </si>
  <si>
    <t>东阳六石蔡卢</t>
  </si>
  <si>
    <t>330783908000000566</t>
  </si>
  <si>
    <t>330700113833</t>
  </si>
  <si>
    <t>东阳永久</t>
  </si>
  <si>
    <t>33078300000351</t>
  </si>
  <si>
    <t>330700322439</t>
  </si>
  <si>
    <t>(杭州中恒)-开关电源及电源模块-开关电源</t>
  </si>
  <si>
    <t>东阳针织公司搬迁</t>
  </si>
  <si>
    <t>330783500000000156</t>
  </si>
  <si>
    <t>330700009044</t>
  </si>
  <si>
    <t>东阳老东中</t>
  </si>
  <si>
    <t>33078300000212</t>
  </si>
  <si>
    <t>330700323067</t>
  </si>
  <si>
    <t>东阳东门</t>
  </si>
  <si>
    <t>330783908000001333</t>
  </si>
  <si>
    <t>330700340526</t>
  </si>
  <si>
    <t>东阳枫树头</t>
  </si>
  <si>
    <t>330783908000000693</t>
  </si>
  <si>
    <t>330700346606</t>
  </si>
  <si>
    <t>武义白洋朝阳</t>
  </si>
  <si>
    <t>330723908000000286</t>
  </si>
  <si>
    <t>330700150093</t>
  </si>
  <si>
    <t>金华金殿佳乐苑</t>
  </si>
  <si>
    <t>330702908000000059</t>
  </si>
  <si>
    <t>330700155899</t>
  </si>
  <si>
    <t>金华金东下周</t>
  </si>
  <si>
    <t>330703908000000208</t>
  </si>
  <si>
    <t>330700100309</t>
  </si>
  <si>
    <t>金华金东钟头</t>
  </si>
  <si>
    <t>330703908000000149</t>
  </si>
  <si>
    <t>330700122555</t>
  </si>
  <si>
    <t>武义湖干畈</t>
  </si>
  <si>
    <t>330723908000000665</t>
  </si>
  <si>
    <t>330700351464</t>
  </si>
  <si>
    <t>婺城大发饲料厂搬迁</t>
  </si>
  <si>
    <t>330702500000001489</t>
  </si>
  <si>
    <t>330700335440</t>
  </si>
  <si>
    <t>动环监控设备FSU</t>
  </si>
  <si>
    <t>婺城金色蓝庭</t>
  </si>
  <si>
    <t>330702908000001650</t>
  </si>
  <si>
    <t>330700119337</t>
  </si>
  <si>
    <t>大田派塘</t>
  </si>
  <si>
    <t>330723908000000291</t>
  </si>
  <si>
    <t>330700119338</t>
  </si>
  <si>
    <t>330700148020</t>
  </si>
  <si>
    <t>金华金东百果山庄</t>
  </si>
  <si>
    <t>330703908000000434</t>
  </si>
  <si>
    <t>330700143558</t>
  </si>
  <si>
    <t>金华金东贸易学校</t>
  </si>
  <si>
    <t>330703908000000448</t>
  </si>
  <si>
    <t>330700159974</t>
  </si>
  <si>
    <t>金华金东上下季</t>
  </si>
  <si>
    <t>330703908000000107</t>
  </si>
  <si>
    <t>330700121432</t>
  </si>
  <si>
    <t>金华金东孝顺二</t>
  </si>
  <si>
    <t>330703908000000402</t>
  </si>
  <si>
    <t>330700136137</t>
  </si>
  <si>
    <t>金华孝顺车客</t>
  </si>
  <si>
    <t>330703908000000826</t>
  </si>
  <si>
    <t>330700008456</t>
  </si>
  <si>
    <t>武义履坦坛头</t>
  </si>
  <si>
    <t>330723908000000378</t>
  </si>
  <si>
    <t>330700157663</t>
  </si>
  <si>
    <t>武义深塘工业区-2</t>
  </si>
  <si>
    <t>330723908000000498</t>
  </si>
  <si>
    <t>330700169091</t>
  </si>
  <si>
    <t>武义汪村</t>
  </si>
  <si>
    <t>330723908000000565</t>
  </si>
  <si>
    <t>330700113047</t>
  </si>
  <si>
    <t>武义下陈二</t>
  </si>
  <si>
    <t>330723908000000526</t>
  </si>
  <si>
    <t>330700343308</t>
  </si>
  <si>
    <t>金东杭长上明路东</t>
  </si>
  <si>
    <t>330703500000000129</t>
  </si>
  <si>
    <t>330700319242</t>
  </si>
  <si>
    <t>金华晟元集团大厦</t>
  </si>
  <si>
    <t>330702500000000068</t>
  </si>
  <si>
    <t>330700319208</t>
  </si>
  <si>
    <t>金华伊姿秀</t>
  </si>
  <si>
    <t>330703500000000054</t>
  </si>
  <si>
    <t>330700112596</t>
  </si>
  <si>
    <t>金华金东下宅</t>
  </si>
  <si>
    <t>330703908000000115</t>
  </si>
  <si>
    <t>330700348261</t>
  </si>
  <si>
    <t>330700338261</t>
  </si>
  <si>
    <t>330700376261</t>
  </si>
  <si>
    <t>330700348260</t>
  </si>
  <si>
    <t>100A熔断器</t>
  </si>
  <si>
    <t>330700339691</t>
  </si>
  <si>
    <t>金华职业技术学院2</t>
  </si>
  <si>
    <t>330702908000000107</t>
  </si>
  <si>
    <t>330700159054</t>
  </si>
  <si>
    <t>金华婺城杨家相</t>
  </si>
  <si>
    <t>330702908000001020</t>
  </si>
  <si>
    <t>330700133599</t>
  </si>
  <si>
    <t>金华婺城小和村</t>
  </si>
  <si>
    <t>330702908000000923</t>
  </si>
  <si>
    <t>330700157359</t>
  </si>
  <si>
    <t>义乌船埠头</t>
  </si>
  <si>
    <t>330782908000000717</t>
  </si>
  <si>
    <t>330700132468</t>
  </si>
  <si>
    <t>330700346552</t>
  </si>
  <si>
    <t>330700371333</t>
  </si>
  <si>
    <t>330700380857</t>
  </si>
  <si>
    <t>普通空调基站智能空调控制器控制器红外模块</t>
  </si>
  <si>
    <t>330700120413</t>
  </si>
  <si>
    <t>义乌西陈二</t>
  </si>
  <si>
    <t>330782908000000869</t>
  </si>
  <si>
    <t>330700302186</t>
  </si>
  <si>
    <t>330700371869</t>
  </si>
  <si>
    <t>330700425287</t>
  </si>
  <si>
    <t>330700143440</t>
  </si>
  <si>
    <t>磐安下袁</t>
  </si>
  <si>
    <t>330727908000000374</t>
  </si>
  <si>
    <t>普效30A</t>
  </si>
  <si>
    <t>东阳麻店</t>
  </si>
  <si>
    <t>330783908000000698</t>
  </si>
  <si>
    <t>整流模块ZXD3000</t>
  </si>
  <si>
    <t>东阳米塘工业区</t>
  </si>
  <si>
    <t>330783500000001609</t>
  </si>
  <si>
    <t>整流模块APR48</t>
  </si>
  <si>
    <t>金华金东东方精工</t>
  </si>
  <si>
    <t>330703908000000266</t>
  </si>
  <si>
    <t>普效50A</t>
  </si>
  <si>
    <t>义乌徐村二</t>
  </si>
  <si>
    <t>33078201000136</t>
  </si>
  <si>
    <t>义乌前洪-3</t>
  </si>
  <si>
    <t>330782908000002537</t>
  </si>
  <si>
    <t>普效(50A)</t>
  </si>
  <si>
    <t>武义溪南西侧地下室</t>
  </si>
  <si>
    <t>330723500010001924</t>
  </si>
  <si>
    <t>金华苏孟南塘</t>
  </si>
  <si>
    <t>330702908000000573</t>
  </si>
  <si>
    <t>铜牌</t>
  </si>
  <si>
    <t>东阳歌山凤山</t>
  </si>
  <si>
    <t>330783010000000516</t>
  </si>
  <si>
    <t>接地铜牌</t>
  </si>
  <si>
    <t>铜排</t>
  </si>
  <si>
    <t>总经理办公会纪要〔2024〕第 42 期</t>
  </si>
  <si>
    <t>一体化机柜-配件-托架-电池托架-100kg</t>
  </si>
  <si>
    <t>一体化机柜-配件-接地排-室外-水泥地基地排-非内置电源机柜</t>
  </si>
  <si>
    <t>一体化机柜-配件-其他-油机插座-非内置电源机柜</t>
  </si>
  <si>
    <t>机房配套物资-其他配件-电子锁-电控锁-砖混房屋</t>
  </si>
  <si>
    <t>机房配套物资-其他配件-电子锁-电控锁-彩钢板机房</t>
  </si>
  <si>
    <t>序号</t>
  </si>
  <si>
    <t>报废批复文号</t>
  </si>
  <si>
    <t>资产编码</t>
  </si>
  <si>
    <t>资产名称</t>
  </si>
  <si>
    <t>资产类别名称</t>
  </si>
  <si>
    <t>资产原值
（元，不含税）</t>
  </si>
  <si>
    <t>资产净值
（元，不含税）</t>
  </si>
  <si>
    <t>累计折旧</t>
  </si>
  <si>
    <t>计量单位
（个/吨/米等）</t>
  </si>
  <si>
    <t>单节电池电压（2V/12V）</t>
  </si>
  <si>
    <t>规格型号</t>
  </si>
  <si>
    <t>站点名称</t>
  </si>
  <si>
    <t>站点编码</t>
  </si>
  <si>
    <t>物资所在</t>
  </si>
  <si>
    <t>总经理办公会纪要〔2024〕第28期</t>
  </si>
  <si>
    <t>331100363194</t>
  </si>
  <si>
    <t>海迅</t>
  </si>
  <si>
    <t>景宁山哈大剧院二</t>
  </si>
  <si>
    <t>331127500000001360</t>
  </si>
  <si>
    <t>2024年第八批</t>
  </si>
  <si>
    <t>莲都主体库</t>
  </si>
  <si>
    <t>2024年丽水分公司第十三次党委会会议纪要</t>
  </si>
  <si>
    <t>331100127873</t>
  </si>
  <si>
    <t>壁挂式</t>
  </si>
  <si>
    <t>不详</t>
  </si>
  <si>
    <t>丽水叶村</t>
  </si>
  <si>
    <t>331102908000000878</t>
  </si>
  <si>
    <t>2024年第十三批</t>
  </si>
  <si>
    <t>总经理办公会纪要〔2024〕第40期</t>
  </si>
  <si>
    <t>331100112070</t>
  </si>
  <si>
    <t>柜式</t>
  </si>
  <si>
    <t>天洲</t>
  </si>
  <si>
    <t>缙云仁岸</t>
  </si>
  <si>
    <t>331122908000000896</t>
  </si>
  <si>
    <t>2024年第十二批</t>
  </si>
  <si>
    <t>331100002815</t>
  </si>
  <si>
    <t>康普盾</t>
  </si>
  <si>
    <t>雅村</t>
  </si>
  <si>
    <t>331122500000000019</t>
  </si>
  <si>
    <t>331100104094</t>
  </si>
  <si>
    <t>浙宝</t>
  </si>
  <si>
    <t>缙云项山</t>
  </si>
  <si>
    <t>331122908000000425</t>
  </si>
  <si>
    <t>331100119604</t>
  </si>
  <si>
    <t>兆宇</t>
  </si>
  <si>
    <t>景宁环城西路</t>
  </si>
  <si>
    <t>331127908000000347</t>
  </si>
  <si>
    <t>331100120005</t>
  </si>
  <si>
    <t>浙安</t>
  </si>
  <si>
    <t>缙云团结</t>
  </si>
  <si>
    <t>331122908000000512</t>
  </si>
  <si>
    <t>331100119380</t>
  </si>
  <si>
    <t>中达</t>
  </si>
  <si>
    <t>331100302045</t>
  </si>
  <si>
    <t>艾默生</t>
  </si>
  <si>
    <t>松阳樟溪岗头呢</t>
  </si>
  <si>
    <t>331124908000000072</t>
  </si>
  <si>
    <t>331100109971</t>
  </si>
  <si>
    <t>中兴</t>
  </si>
  <si>
    <t>总经理办公会纪要〔2024〕第6期</t>
  </si>
  <si>
    <t>331100360548</t>
  </si>
  <si>
    <t>模块化开关电源小型50A整机48V/300A高效系统-室外（6槽位）集约化采购模块化电源</t>
  </si>
  <si>
    <t>动力源</t>
  </si>
  <si>
    <t>龙泉岩樟</t>
  </si>
  <si>
    <t>331181908000000786</t>
  </si>
  <si>
    <t>2024年第二批</t>
  </si>
  <si>
    <t>331100002818</t>
  </si>
  <si>
    <t>331100112068</t>
  </si>
  <si>
    <t>331100105418</t>
  </si>
  <si>
    <t>核达</t>
  </si>
  <si>
    <t>丽水莲都锦绣佳苑</t>
  </si>
  <si>
    <t>331102908000000556</t>
  </si>
  <si>
    <t>331100110014</t>
  </si>
  <si>
    <t>丽水莲都纳爱斯厂房</t>
  </si>
  <si>
    <t>331102908000000543</t>
  </si>
  <si>
    <t>331100304034</t>
  </si>
  <si>
    <t>丽阳街</t>
  </si>
  <si>
    <t>331102906000012838</t>
  </si>
  <si>
    <t>331100105454</t>
  </si>
  <si>
    <t>丽水富山头直放站</t>
  </si>
  <si>
    <t>331102908000000460</t>
  </si>
  <si>
    <t>331100105560</t>
  </si>
  <si>
    <t>丽水莲都海潮村</t>
  </si>
  <si>
    <t>331102908000000194</t>
  </si>
  <si>
    <t>331100316109</t>
  </si>
  <si>
    <t>丽水莲都洪渡</t>
  </si>
  <si>
    <t>331102908000000235</t>
  </si>
  <si>
    <t>331100118820</t>
  </si>
  <si>
    <t>丽水莲都秋塘</t>
  </si>
  <si>
    <t>331102908000000393</t>
  </si>
  <si>
    <t>331100128136</t>
  </si>
  <si>
    <t>丽水莲都万锦花苑微蜂窝</t>
  </si>
  <si>
    <t>331102908000000316</t>
  </si>
  <si>
    <t>331100112669</t>
  </si>
  <si>
    <t>丽水莲都新路</t>
  </si>
  <si>
    <t>331102908000000007</t>
  </si>
  <si>
    <t>331100110992</t>
  </si>
  <si>
    <t>丽水莲都里河</t>
  </si>
  <si>
    <t>331102908000000431</t>
  </si>
  <si>
    <t>331100312794</t>
  </si>
  <si>
    <t>中恒</t>
  </si>
  <si>
    <t>丽水南城金山门</t>
  </si>
  <si>
    <t>331102908000000513</t>
  </si>
  <si>
    <t>331100104724</t>
  </si>
  <si>
    <t>缙云七里乡小坑村</t>
  </si>
  <si>
    <t>33112200000215</t>
  </si>
  <si>
    <t>331100104718</t>
  </si>
  <si>
    <t>缙云柿坑直放站</t>
  </si>
  <si>
    <t>331122908000000482</t>
  </si>
  <si>
    <t>331100119515</t>
  </si>
  <si>
    <t>缙云溶江乡岩坑村</t>
  </si>
  <si>
    <t>33112200000221</t>
  </si>
  <si>
    <t>331100102122</t>
  </si>
  <si>
    <t>缙云郑周</t>
  </si>
  <si>
    <t>331122908000000938</t>
  </si>
  <si>
    <t>331100316811</t>
  </si>
  <si>
    <t>无</t>
  </si>
  <si>
    <t>缙云雅村村委</t>
  </si>
  <si>
    <t>331122500000000091</t>
  </si>
  <si>
    <t>331100323852</t>
  </si>
  <si>
    <t>331100118790</t>
  </si>
  <si>
    <t>缙云河阳</t>
  </si>
  <si>
    <t>331122908000000314</t>
  </si>
  <si>
    <t>331100112754</t>
  </si>
  <si>
    <t>缙云3溪岭</t>
  </si>
  <si>
    <t>331122908000000783</t>
  </si>
  <si>
    <t>331100102098</t>
  </si>
  <si>
    <t>缙云大洋镇环湖村</t>
  </si>
  <si>
    <t>33112201000138</t>
  </si>
  <si>
    <t>331100123718</t>
  </si>
  <si>
    <t>缙云大源镇土鱼坑村</t>
  </si>
  <si>
    <t>33112200000222</t>
  </si>
  <si>
    <t>331100110769</t>
  </si>
  <si>
    <t>缙云河阳二</t>
  </si>
  <si>
    <t>331122908000000572</t>
  </si>
  <si>
    <t>331100301183</t>
  </si>
  <si>
    <t>缙云壶镇镇芦西村</t>
  </si>
  <si>
    <t>33112200000196</t>
  </si>
  <si>
    <t>331100118784</t>
  </si>
  <si>
    <t>缙云龙湖</t>
  </si>
  <si>
    <t>331122908000000288</t>
  </si>
  <si>
    <t>331100110861</t>
  </si>
  <si>
    <t>缙云七里乡竹余村</t>
  </si>
  <si>
    <t>33112200000175</t>
  </si>
  <si>
    <t>331100102544</t>
  </si>
  <si>
    <t>缙云三溪乡范坑村</t>
  </si>
  <si>
    <t>33112200000149</t>
  </si>
  <si>
    <t>331100112077</t>
  </si>
  <si>
    <t>缙云上周坑</t>
  </si>
  <si>
    <t>331122908000000667</t>
  </si>
  <si>
    <t>331100311012</t>
  </si>
  <si>
    <t>缙云石笕乡朱岗村</t>
  </si>
  <si>
    <t>33112200000142</t>
  </si>
  <si>
    <t>331100110855</t>
  </si>
  <si>
    <t>缙云双溪口乡金岭脚村</t>
  </si>
  <si>
    <t>33112200000158</t>
  </si>
  <si>
    <t>331100101765</t>
  </si>
  <si>
    <t>缙云夏弄</t>
  </si>
  <si>
    <t>331122908000000883</t>
  </si>
  <si>
    <t>331100112487</t>
  </si>
  <si>
    <t>缙云有川</t>
  </si>
  <si>
    <t>331122908000000739</t>
  </si>
  <si>
    <t>331100102124</t>
  </si>
  <si>
    <t>缙云周川村</t>
  </si>
  <si>
    <t>331122908000000914</t>
  </si>
  <si>
    <t>331100110863</t>
  </si>
  <si>
    <t>缙云左库-3</t>
  </si>
  <si>
    <t>331122908000000523</t>
  </si>
  <si>
    <t>331100119030</t>
  </si>
  <si>
    <t>缙云槐花树</t>
  </si>
  <si>
    <t>331122908000000093</t>
  </si>
  <si>
    <t>331100323853</t>
  </si>
  <si>
    <t>华为</t>
  </si>
  <si>
    <t>331100123862</t>
  </si>
  <si>
    <t>丽水碧湖镇联济村</t>
  </si>
  <si>
    <t>33110200000204</t>
  </si>
  <si>
    <t>331100118924</t>
  </si>
  <si>
    <t>丽水莲都北埠</t>
  </si>
  <si>
    <t>331102908000000082</t>
  </si>
  <si>
    <t>331100118927</t>
  </si>
  <si>
    <t>丽水莲都任村畈村</t>
  </si>
  <si>
    <t>331102908000000081</t>
  </si>
  <si>
    <t>331100123475</t>
  </si>
  <si>
    <t>丽水莲都堰后圩</t>
  </si>
  <si>
    <t>331102908000000521</t>
  </si>
  <si>
    <t>331100125669</t>
  </si>
  <si>
    <t>丽水南城大坑口</t>
  </si>
  <si>
    <t>331102908000000307</t>
  </si>
  <si>
    <t>331100102058</t>
  </si>
  <si>
    <t>丽水南城康宁药业</t>
  </si>
  <si>
    <t>331102908000000142</t>
  </si>
  <si>
    <t>331100110588</t>
  </si>
  <si>
    <t>丽水南城叶村</t>
  </si>
  <si>
    <t>331102908000000029</t>
  </si>
  <si>
    <t>331100101651</t>
  </si>
  <si>
    <t>丽水南城叶村坳底</t>
  </si>
  <si>
    <t>331102908000000311</t>
  </si>
  <si>
    <t>331100324180</t>
  </si>
  <si>
    <t>海信</t>
  </si>
  <si>
    <t>地中海能源搬迁站</t>
  </si>
  <si>
    <t>331102500000001563</t>
  </si>
  <si>
    <t>331100320064</t>
  </si>
  <si>
    <t>华凌</t>
  </si>
  <si>
    <t>丽水莲都南坑口</t>
  </si>
  <si>
    <t>331102908000000104</t>
  </si>
  <si>
    <t>331100122575</t>
  </si>
  <si>
    <t>丽水高低级</t>
  </si>
  <si>
    <t>331102908000000376</t>
  </si>
  <si>
    <t>331100128527</t>
  </si>
  <si>
    <t>丽水莲都古井村</t>
  </si>
  <si>
    <t>331102908000000450</t>
  </si>
  <si>
    <t>331100106260</t>
  </si>
  <si>
    <t>丽水南城东七路一号</t>
  </si>
  <si>
    <t>331102908000000565</t>
  </si>
  <si>
    <t>331100105980</t>
  </si>
  <si>
    <t>丽水南城南城广场</t>
  </si>
  <si>
    <t>331102908000000424</t>
  </si>
  <si>
    <t>331100122081</t>
  </si>
  <si>
    <t>331100004246</t>
  </si>
  <si>
    <t>科龙</t>
  </si>
  <si>
    <t>彩虹城1</t>
  </si>
  <si>
    <t>331102500000000027</t>
  </si>
  <si>
    <t>331100128476</t>
  </si>
  <si>
    <t>丽水石桥头</t>
  </si>
  <si>
    <t>331102908000000758</t>
  </si>
  <si>
    <t>331100307283</t>
  </si>
  <si>
    <t>美的</t>
  </si>
  <si>
    <t>丽水少微山顶</t>
  </si>
  <si>
    <t>331102908000000830</t>
  </si>
  <si>
    <t>331100004810</t>
  </si>
  <si>
    <t>三洋</t>
  </si>
  <si>
    <t>避泰企业</t>
  </si>
  <si>
    <t>331102500000000023</t>
  </si>
  <si>
    <t>331100320479</t>
  </si>
  <si>
    <t>溪口大桥搬迁站</t>
  </si>
  <si>
    <t>331102500000000228</t>
  </si>
  <si>
    <t>331100307463</t>
  </si>
  <si>
    <t>新西村</t>
  </si>
  <si>
    <t>331124500000000079</t>
  </si>
  <si>
    <t>331100122728</t>
  </si>
  <si>
    <t>松下</t>
  </si>
  <si>
    <t>丽水莲都瑞益不锈钢</t>
  </si>
  <si>
    <t>331102908000000262</t>
  </si>
  <si>
    <t>331100113721</t>
  </si>
  <si>
    <t>丽水莲都中意大酒店</t>
  </si>
  <si>
    <t>331102908000000321</t>
  </si>
  <si>
    <t>331100320922</t>
  </si>
  <si>
    <t>缙云壶镇团结C网基站</t>
  </si>
  <si>
    <t>331122700000126627</t>
  </si>
  <si>
    <t>331100002816</t>
  </si>
  <si>
    <t>振东</t>
  </si>
  <si>
    <t>总经理办公会纪要〔2024〕第24期</t>
  </si>
  <si>
    <t>331100310125</t>
  </si>
  <si>
    <t>丽水坑口搬迁站</t>
  </si>
  <si>
    <t>331102500000000083</t>
  </si>
  <si>
    <t>2024年第七批</t>
  </si>
  <si>
    <t>总经理办公会纪要〔2023〕第44期</t>
  </si>
  <si>
    <t>331100105825</t>
  </si>
  <si>
    <t>庆元兰溪桥水库</t>
  </si>
  <si>
    <t>331126908000000073</t>
  </si>
  <si>
    <t>2023年第十一批</t>
  </si>
  <si>
    <t>331100122813</t>
  </si>
  <si>
    <t>331100304769</t>
  </si>
  <si>
    <t>邮电</t>
  </si>
  <si>
    <t>331100116938</t>
  </si>
  <si>
    <t>331100330598</t>
  </si>
  <si>
    <t>331100320477</t>
  </si>
  <si>
    <t>331100327961</t>
  </si>
  <si>
    <t>331100383752</t>
  </si>
  <si>
    <t>遂昌龙口-3</t>
  </si>
  <si>
    <t>331123908000000650</t>
  </si>
  <si>
    <t>331100333542</t>
  </si>
  <si>
    <t>331100333583</t>
  </si>
  <si>
    <t>331100336329</t>
  </si>
  <si>
    <t>总经理办公会纪要〔2024〕第31期</t>
  </si>
  <si>
    <t>331100337703</t>
  </si>
  <si>
    <t>景宁惠明路街道</t>
  </si>
  <si>
    <t>331127908000000466</t>
  </si>
  <si>
    <t>2024年第九批</t>
  </si>
  <si>
    <t>331100332260</t>
  </si>
  <si>
    <t>331100356305</t>
  </si>
  <si>
    <t>南城黄金时代北</t>
  </si>
  <si>
    <t>331102500010001865</t>
  </si>
  <si>
    <t>331100318502</t>
  </si>
  <si>
    <t>331100307470</t>
  </si>
  <si>
    <t>331100358081</t>
  </si>
  <si>
    <t>莲都上赵东</t>
  </si>
  <si>
    <t>331102500000000208</t>
  </si>
  <si>
    <t>331100349161</t>
  </si>
  <si>
    <t>331100002820</t>
  </si>
  <si>
    <t>331100359167</t>
  </si>
  <si>
    <t>331100356299</t>
  </si>
  <si>
    <t>331100125633</t>
  </si>
  <si>
    <t>331100309929</t>
  </si>
  <si>
    <t>331100309928</t>
  </si>
  <si>
    <t>邦讯</t>
  </si>
  <si>
    <t>331100313288</t>
  </si>
  <si>
    <t>331100310429</t>
  </si>
  <si>
    <t>中兴力维</t>
  </si>
  <si>
    <t>黄帝祠宇</t>
  </si>
  <si>
    <t>33112201000151</t>
  </si>
  <si>
    <t>331100321409</t>
  </si>
  <si>
    <t>331100319003</t>
  </si>
  <si>
    <t>331100321678</t>
  </si>
  <si>
    <t>张山村</t>
  </si>
  <si>
    <t>331102500000000037</t>
  </si>
  <si>
    <t>331100308847</t>
  </si>
  <si>
    <t>331100319215</t>
  </si>
  <si>
    <t>331100314986</t>
  </si>
  <si>
    <t>东源四</t>
  </si>
  <si>
    <t>331121908000000555</t>
  </si>
  <si>
    <t>331100321477</t>
  </si>
  <si>
    <t>南都</t>
  </si>
  <si>
    <t>青田镇政府</t>
  </si>
  <si>
    <t>331121908000000498</t>
  </si>
  <si>
    <t>331100320483</t>
  </si>
  <si>
    <t>331100323851</t>
  </si>
  <si>
    <t>331100318907</t>
  </si>
  <si>
    <t>331100309992</t>
  </si>
  <si>
    <t>331100320332</t>
  </si>
  <si>
    <t>331100332229</t>
  </si>
  <si>
    <t>331100338724</t>
  </si>
  <si>
    <t>331100324084</t>
  </si>
  <si>
    <t>331100324529</t>
  </si>
  <si>
    <t>331100321638</t>
  </si>
  <si>
    <t>331100329760</t>
  </si>
  <si>
    <t>331100329860</t>
  </si>
  <si>
    <t>331100328705</t>
  </si>
  <si>
    <t>331100343767</t>
  </si>
  <si>
    <t>331100331029</t>
  </si>
  <si>
    <t>331100331044</t>
  </si>
  <si>
    <t>331100320032</t>
  </si>
  <si>
    <t>331100328739</t>
  </si>
  <si>
    <t>331100331630</t>
  </si>
  <si>
    <t>331100323625</t>
  </si>
  <si>
    <t>2x35</t>
  </si>
  <si>
    <t>高溪台地</t>
  </si>
  <si>
    <t>331102500000001443</t>
  </si>
  <si>
    <t>331100338491</t>
  </si>
  <si>
    <t>4x25</t>
  </si>
  <si>
    <t>连河村</t>
  </si>
  <si>
    <t>331102500000001738</t>
  </si>
  <si>
    <t>331100306549</t>
  </si>
  <si>
    <t>2x25</t>
  </si>
  <si>
    <t>通济街绿源路</t>
  </si>
  <si>
    <t>331102500000000146</t>
  </si>
  <si>
    <t>331100361450</t>
  </si>
  <si>
    <t>4x35</t>
  </si>
  <si>
    <t>莲都世贸璀璨岚园</t>
  </si>
  <si>
    <t>331102500010001899</t>
  </si>
  <si>
    <t>331100356298</t>
  </si>
  <si>
    <t>丽水市特殊学校搬迁</t>
  </si>
  <si>
    <t>331102500010001854</t>
  </si>
  <si>
    <t>331100120199</t>
  </si>
  <si>
    <t>龙泉白云山庄</t>
  </si>
  <si>
    <t>331181908000000823</t>
  </si>
  <si>
    <t>龙泉运维库</t>
  </si>
  <si>
    <t>331100312110</t>
  </si>
  <si>
    <t>龙泉披云山</t>
  </si>
  <si>
    <t>331181908000000067</t>
  </si>
  <si>
    <t>331100315677</t>
  </si>
  <si>
    <t>龙泉泗源-3</t>
  </si>
  <si>
    <t>331181908000000770</t>
  </si>
  <si>
    <t>331100125683</t>
  </si>
  <si>
    <t>龙泉豫章</t>
  </si>
  <si>
    <t>331181908000000412</t>
  </si>
  <si>
    <t>331100350039</t>
  </si>
  <si>
    <t>插框</t>
  </si>
  <si>
    <t>衢宁龙泉茶丰隧道出口</t>
  </si>
  <si>
    <t>331181500000001571</t>
  </si>
  <si>
    <t>331100119098</t>
  </si>
  <si>
    <t>龙泉锦安</t>
  </si>
  <si>
    <t>331181908000000185</t>
  </si>
  <si>
    <t>331100124598</t>
  </si>
  <si>
    <t>龙泉石马</t>
  </si>
  <si>
    <t>331181908000000266</t>
  </si>
  <si>
    <t>331100109754</t>
  </si>
  <si>
    <t>龙泉枣槐岭</t>
  </si>
  <si>
    <t>331181908000000231</t>
  </si>
  <si>
    <t>331100101926</t>
  </si>
  <si>
    <t>龙泉生源</t>
  </si>
  <si>
    <t>331181908000000699</t>
  </si>
  <si>
    <t>331100110978</t>
  </si>
  <si>
    <t>龙泉八都三</t>
  </si>
  <si>
    <t>331181908000000424</t>
  </si>
  <si>
    <t>331100325373</t>
  </si>
  <si>
    <t>组合</t>
  </si>
  <si>
    <t>龙泉吴湾</t>
  </si>
  <si>
    <t>331181908000000260</t>
  </si>
  <si>
    <t>331100346515</t>
  </si>
  <si>
    <t>格力</t>
  </si>
  <si>
    <t>龙泉严山岭西（省道）</t>
  </si>
  <si>
    <t>331181908000000785</t>
  </si>
  <si>
    <t>总经理办公会纪要〔2024〕第2期</t>
  </si>
  <si>
    <t>331100334570</t>
  </si>
  <si>
    <t>大华</t>
  </si>
  <si>
    <t>景宁溪口大桥</t>
  </si>
  <si>
    <t>331127908000000447</t>
  </si>
  <si>
    <t>2024年第一批</t>
  </si>
  <si>
    <t>331100302415</t>
  </si>
  <si>
    <t>云和潘山头直放站</t>
  </si>
  <si>
    <t>331125908000000293</t>
  </si>
  <si>
    <t>松阳运维库</t>
  </si>
  <si>
    <t>331100300852</t>
  </si>
  <si>
    <t>青田小舟山乡上山炉村</t>
  </si>
  <si>
    <t>33112100000105</t>
  </si>
  <si>
    <t>总经理办公会纪要〔2024〕第15期</t>
  </si>
  <si>
    <t>331100112684</t>
  </si>
  <si>
    <t>云和云景高速枢纽</t>
  </si>
  <si>
    <t>331125908000000251</t>
  </si>
  <si>
    <t>2024年第四批</t>
  </si>
  <si>
    <t>331100102039</t>
  </si>
  <si>
    <t>松阳儿童商店</t>
  </si>
  <si>
    <t>331124908000000484</t>
  </si>
  <si>
    <t>331100127895</t>
  </si>
  <si>
    <t>松阳斗米坳</t>
  </si>
  <si>
    <t>331124908000000421</t>
  </si>
  <si>
    <t>331100118937</t>
  </si>
  <si>
    <t>松阳二滩坝</t>
  </si>
  <si>
    <t>331124908000000570</t>
  </si>
  <si>
    <t>331100127901</t>
  </si>
  <si>
    <t>松阳西沿头村</t>
  </si>
  <si>
    <t>331124908000000466</t>
  </si>
  <si>
    <t>331100110958</t>
  </si>
  <si>
    <t>云和瓦窑岭角隧道</t>
  </si>
  <si>
    <t>331125908000000325</t>
  </si>
  <si>
    <t>331100112563</t>
  </si>
  <si>
    <t>云和程宅村二</t>
  </si>
  <si>
    <t>331125908000000176</t>
  </si>
  <si>
    <t>331100112963</t>
  </si>
  <si>
    <t>331100002099</t>
  </si>
  <si>
    <t>规溪亭</t>
  </si>
  <si>
    <t>33112501000012</t>
  </si>
  <si>
    <t>331100102617</t>
  </si>
  <si>
    <t>云和规溪</t>
  </si>
  <si>
    <t>331125908000000417</t>
  </si>
  <si>
    <t>331100111286</t>
  </si>
  <si>
    <t>云和张村</t>
  </si>
  <si>
    <t>331125908000000299</t>
  </si>
  <si>
    <t>331100119416</t>
  </si>
  <si>
    <t>云和柘园</t>
  </si>
  <si>
    <t>331125908000000303</t>
  </si>
  <si>
    <t>331100112379</t>
  </si>
  <si>
    <t>遂昌石练二</t>
  </si>
  <si>
    <t>331123908000000228</t>
  </si>
  <si>
    <t>331100004029</t>
  </si>
  <si>
    <t>神龙谷</t>
  </si>
  <si>
    <t>331123500000000042</t>
  </si>
  <si>
    <t>331100126219</t>
  </si>
  <si>
    <t>遂昌独坑</t>
  </si>
  <si>
    <t>331123908000000193</t>
  </si>
  <si>
    <t>331100109364</t>
  </si>
  <si>
    <t>遂昌尖嵝</t>
  </si>
  <si>
    <t>331123908000000086</t>
  </si>
  <si>
    <t>331100118815</t>
  </si>
  <si>
    <t>遂昌大洞源-2</t>
  </si>
  <si>
    <t>331123908000000468</t>
  </si>
  <si>
    <t>331100101691</t>
  </si>
  <si>
    <t>松阳百步</t>
  </si>
  <si>
    <t>331124908000000414</t>
  </si>
  <si>
    <t>331100005010</t>
  </si>
  <si>
    <t>松阳吕塘</t>
  </si>
  <si>
    <t>331124908000000418</t>
  </si>
  <si>
    <t>331100110756</t>
  </si>
  <si>
    <t>松阳周山头</t>
  </si>
  <si>
    <t>331124908000000637</t>
  </si>
  <si>
    <t>331100113126</t>
  </si>
  <si>
    <t>华菱</t>
  </si>
  <si>
    <t>庆元甘竹山村</t>
  </si>
  <si>
    <t>331126908000000395</t>
  </si>
  <si>
    <t>331100122258</t>
  </si>
  <si>
    <t>庆元三汇电站</t>
  </si>
  <si>
    <t>331126908000000380</t>
  </si>
  <si>
    <t>331100302218</t>
  </si>
  <si>
    <t>庆元低墅</t>
  </si>
  <si>
    <t>331126908000000080</t>
  </si>
  <si>
    <t>331100006149</t>
  </si>
  <si>
    <t>催家田风景区</t>
  </si>
  <si>
    <t>331126010000000017</t>
  </si>
  <si>
    <t>331100314752</t>
  </si>
  <si>
    <t>庆元黄田铅笔厂-2</t>
  </si>
  <si>
    <t>331126908000000103</t>
  </si>
  <si>
    <t>331100302250</t>
  </si>
  <si>
    <t>庆元美丘-3</t>
  </si>
  <si>
    <t>331126908000000029</t>
  </si>
  <si>
    <t>331100122524</t>
  </si>
  <si>
    <t>三菱</t>
  </si>
  <si>
    <t>庆元南羊</t>
  </si>
  <si>
    <t>331126908000000032</t>
  </si>
  <si>
    <t>331100106296</t>
  </si>
  <si>
    <t>庆元龙岩</t>
  </si>
  <si>
    <t>331126908000000373</t>
  </si>
  <si>
    <t>331100128337</t>
  </si>
  <si>
    <t>庆元后仓坑</t>
  </si>
  <si>
    <t>331126908000000417</t>
  </si>
  <si>
    <t>331100122046</t>
  </si>
  <si>
    <t>庆元黄石</t>
  </si>
  <si>
    <t>331126908000000557</t>
  </si>
  <si>
    <t>331100113125</t>
  </si>
  <si>
    <t>庆元坑下村</t>
  </si>
  <si>
    <t>331126908000000464</t>
  </si>
  <si>
    <t>331100114239</t>
  </si>
  <si>
    <t>庆元外洋</t>
  </si>
  <si>
    <t>331126908000000392</t>
  </si>
  <si>
    <t>331100122707</t>
  </si>
  <si>
    <t>庆元横坑</t>
  </si>
  <si>
    <t>331127908000000471</t>
  </si>
  <si>
    <t>331100122544</t>
  </si>
  <si>
    <t>大金</t>
  </si>
  <si>
    <t>云和大源乡桥头</t>
  </si>
  <si>
    <t>331125908000000012</t>
  </si>
  <si>
    <t>331100114194</t>
  </si>
  <si>
    <t>云和独山隧道</t>
  </si>
  <si>
    <t>331125908000000472</t>
  </si>
  <si>
    <t>331100002096</t>
  </si>
  <si>
    <t>331100309870</t>
  </si>
  <si>
    <t>石塘镇政府</t>
  </si>
  <si>
    <t>33112501000006</t>
  </si>
  <si>
    <t>331100301901</t>
  </si>
  <si>
    <t>云和扶贫办C网基站接入网</t>
  </si>
  <si>
    <t>331125700000114055</t>
  </si>
  <si>
    <t>331100005212</t>
  </si>
  <si>
    <t>云和古坊（铁塔）</t>
  </si>
  <si>
    <t>331125500000000029</t>
  </si>
  <si>
    <t>331100322001</t>
  </si>
  <si>
    <t>城西大道搬迁</t>
  </si>
  <si>
    <t>331125500000000050</t>
  </si>
  <si>
    <t>331100319426</t>
  </si>
  <si>
    <t>云和回龙山村（田坑）</t>
  </si>
  <si>
    <t>331125908000000383</t>
  </si>
  <si>
    <t>331100320898</t>
  </si>
  <si>
    <t>云和全家欢</t>
  </si>
  <si>
    <t>331125500000000051</t>
  </si>
  <si>
    <t>331100316384</t>
  </si>
  <si>
    <t>云樟村</t>
  </si>
  <si>
    <t>331125500000000041</t>
  </si>
  <si>
    <t>331100106944</t>
  </si>
  <si>
    <t>云和东岱</t>
  </si>
  <si>
    <t>331125908000000425</t>
  </si>
  <si>
    <t>331100113383</t>
  </si>
  <si>
    <t>云和小顺堡</t>
  </si>
  <si>
    <t>331125908000000284</t>
  </si>
  <si>
    <t>331100314751</t>
  </si>
  <si>
    <t>云和龙门</t>
  </si>
  <si>
    <t>331125908000000152</t>
  </si>
  <si>
    <t>331100319383</t>
  </si>
  <si>
    <t>云和高定</t>
  </si>
  <si>
    <t>331125908000000305</t>
  </si>
  <si>
    <t>331100319399</t>
  </si>
  <si>
    <t>云和河上</t>
  </si>
  <si>
    <t>331125908000000449</t>
  </si>
  <si>
    <t>331100113234</t>
  </si>
  <si>
    <t>云和垟后</t>
  </si>
  <si>
    <t>331125908000000285</t>
  </si>
  <si>
    <t>331100321174</t>
  </si>
  <si>
    <t>坑口</t>
  </si>
  <si>
    <t>331124500000000008</t>
  </si>
  <si>
    <t>总经理办公会纪要〔2024〕第33期</t>
  </si>
  <si>
    <t>331100307987</t>
  </si>
  <si>
    <t>室外型</t>
  </si>
  <si>
    <t>景宁澄照</t>
  </si>
  <si>
    <t>331127908000000083</t>
  </si>
  <si>
    <t>2024年第十批</t>
  </si>
  <si>
    <t>331100310082</t>
  </si>
  <si>
    <t>高新兴</t>
  </si>
  <si>
    <t>景宁高燕直放站</t>
  </si>
  <si>
    <t>331127908000000246</t>
  </si>
  <si>
    <t>331100309953</t>
  </si>
  <si>
    <t>枫桶岗村</t>
  </si>
  <si>
    <t>331125010000000017</t>
  </si>
  <si>
    <t>331100309409</t>
  </si>
  <si>
    <t>331100350349</t>
  </si>
  <si>
    <t>松阳吴弄</t>
  </si>
  <si>
    <t>331124908000000227</t>
  </si>
  <si>
    <t>331100329272</t>
  </si>
  <si>
    <t>松阳斋潭</t>
  </si>
  <si>
    <t>331124908000000176</t>
  </si>
  <si>
    <t>331100367292</t>
  </si>
  <si>
    <t>遂昌冬梅-3</t>
  </si>
  <si>
    <t>331123908000000681</t>
  </si>
  <si>
    <t>331100323456</t>
  </si>
  <si>
    <t>遂昌龙板山工业园区骨干（铁塔）</t>
  </si>
  <si>
    <t>331123500000001119</t>
  </si>
  <si>
    <t>资产编号</t>
  </si>
  <si>
    <t>浙江铁塔财务〔2024〕37号</t>
  </si>
  <si>
    <t>330900310032</t>
  </si>
  <si>
    <t>动环监控设备</t>
  </si>
  <si>
    <t>嵊泗菜园孔家</t>
  </si>
  <si>
    <t>330922908000000187</t>
  </si>
  <si>
    <t>330900104992</t>
  </si>
  <si>
    <t>嵊泗天梯岗</t>
  </si>
  <si>
    <t>330922908000000065</t>
  </si>
  <si>
    <t>330900302945</t>
  </si>
  <si>
    <t>嵊泗菜园中银</t>
  </si>
  <si>
    <t>330922908000000249</t>
  </si>
  <si>
    <t>330900305147</t>
  </si>
  <si>
    <t>嵊泗会城岙-2</t>
  </si>
  <si>
    <t>330922908000000069</t>
  </si>
  <si>
    <t>330900107940</t>
  </si>
  <si>
    <t>嵊泗海水淡化厂站</t>
  </si>
  <si>
    <t>330922908000000230</t>
  </si>
  <si>
    <t>330900100962</t>
  </si>
  <si>
    <t>嵊泗金平金鸡岙</t>
  </si>
  <si>
    <t>330922908000000037</t>
  </si>
  <si>
    <t>330900101851</t>
  </si>
  <si>
    <t>嵊泗基湖站</t>
  </si>
  <si>
    <t>330922908000000202</t>
  </si>
  <si>
    <t>330900109091</t>
  </si>
  <si>
    <t>嵊泗宝钢</t>
  </si>
  <si>
    <t>330922908000000056</t>
  </si>
  <si>
    <t>330900301170</t>
  </si>
  <si>
    <t>嵊泗黄沙岙</t>
  </si>
  <si>
    <t>330922908000000036</t>
  </si>
  <si>
    <t>330900103578</t>
  </si>
  <si>
    <t>嵊泗金平小平头</t>
  </si>
  <si>
    <t>330922908000000104</t>
  </si>
  <si>
    <t>330900108921</t>
  </si>
  <si>
    <t>嵊泗海水淡化厂</t>
  </si>
  <si>
    <t>330922908000000004</t>
  </si>
  <si>
    <t>330900303992</t>
  </si>
  <si>
    <t>嵊泗嵊山海洋站</t>
  </si>
  <si>
    <t>330922908000000197</t>
  </si>
  <si>
    <t>330900318731</t>
  </si>
  <si>
    <t>嵊泗徐公岛站</t>
  </si>
  <si>
    <t>330922908000000215</t>
  </si>
  <si>
    <t>330900310373</t>
  </si>
  <si>
    <t>嵊泗枸杞大王村联通站</t>
  </si>
  <si>
    <t>330922908000000236</t>
  </si>
  <si>
    <t>330900311586</t>
  </si>
  <si>
    <t>动环</t>
  </si>
  <si>
    <t>普陀虾峙湖泥-2</t>
  </si>
  <si>
    <t>330903908000000320</t>
  </si>
  <si>
    <t>330900309402</t>
  </si>
  <si>
    <t>普陀虾峙礁岙</t>
  </si>
  <si>
    <t>330903908000000504</t>
  </si>
  <si>
    <t>330900309309</t>
  </si>
  <si>
    <t>普陀双山</t>
  </si>
  <si>
    <t>330903908000000502</t>
  </si>
  <si>
    <t>330900317506</t>
  </si>
  <si>
    <t>3P单冷三相整机</t>
  </si>
  <si>
    <t>舟山图书馆</t>
  </si>
  <si>
    <t>330902908000000464</t>
  </si>
  <si>
    <t>330900302838</t>
  </si>
  <si>
    <t>基站空调壁挂</t>
  </si>
  <si>
    <t>定海金塘大浦口联通站</t>
  </si>
  <si>
    <t>330902908000000961</t>
  </si>
  <si>
    <t>330900109378</t>
  </si>
  <si>
    <t>定海档案馆站</t>
  </si>
  <si>
    <t>330902908000000979</t>
  </si>
  <si>
    <t>330900309966</t>
  </si>
  <si>
    <t>定海临城人才公寓</t>
  </si>
  <si>
    <t>330902908000000822</t>
  </si>
  <si>
    <t>330900302959</t>
  </si>
  <si>
    <t>2P单冷单相整机</t>
  </si>
  <si>
    <t>方家岙底</t>
  </si>
  <si>
    <t>330921500000001365</t>
  </si>
  <si>
    <t>330900109802</t>
  </si>
  <si>
    <t>48V-600A(50A模块)-150（组合式）</t>
  </si>
  <si>
    <t>岱山华侨饭店</t>
  </si>
  <si>
    <t>330921908000000419</t>
  </si>
  <si>
    <t>330900102880</t>
  </si>
  <si>
    <t>岱山考岙</t>
  </si>
  <si>
    <t>330921908000000384</t>
  </si>
  <si>
    <t>330900101015</t>
  </si>
  <si>
    <t>48V-600A(50A模块）-150（组合式）</t>
  </si>
  <si>
    <t>岱山海舟船厂</t>
  </si>
  <si>
    <t>330921908000000286</t>
  </si>
  <si>
    <t>330900104493</t>
  </si>
  <si>
    <t>48V-600A(50A模块）-100（组合式）</t>
  </si>
  <si>
    <t>岱山宫门</t>
  </si>
  <si>
    <t>330921908000000215</t>
  </si>
  <si>
    <t>330900001006</t>
  </si>
  <si>
    <t>舟山市公共库位</t>
  </si>
  <si>
    <t>330900</t>
  </si>
  <si>
    <t>浙江铁塔财务〔2024〕41号</t>
  </si>
  <si>
    <t>330900101897</t>
  </si>
  <si>
    <t>岱山长涂丁嘴门站</t>
  </si>
  <si>
    <t>330921908000000096</t>
  </si>
  <si>
    <t>330900301128</t>
  </si>
  <si>
    <t>岱山长涂西剑</t>
  </si>
  <si>
    <t>330921908000000238</t>
  </si>
  <si>
    <t>330900300320</t>
  </si>
  <si>
    <t>定海公路管理站</t>
  </si>
  <si>
    <t>33090200000243</t>
  </si>
  <si>
    <t>330900301505</t>
  </si>
  <si>
    <t>定海黄土岭</t>
  </si>
  <si>
    <t>33090201000302</t>
  </si>
  <si>
    <t>330900109173</t>
  </si>
  <si>
    <t>舟山广电楼</t>
  </si>
  <si>
    <t>330902908000000837</t>
  </si>
  <si>
    <t>330900302648</t>
  </si>
  <si>
    <t>DAM2160I-T</t>
  </si>
  <si>
    <t>定海盐仓华电电力西</t>
  </si>
  <si>
    <t>330902500000000036</t>
  </si>
  <si>
    <t>330900304102</t>
  </si>
  <si>
    <t>定海东湾海院6号宿舍楼站</t>
  </si>
  <si>
    <t>330902908000001014</t>
  </si>
  <si>
    <t>330900104218</t>
  </si>
  <si>
    <t>长城大厦</t>
  </si>
  <si>
    <t>330902908000000711</t>
  </si>
  <si>
    <t>330900302485</t>
  </si>
  <si>
    <t>长峙海院国际学术交流中心美化站</t>
  </si>
  <si>
    <t>33090200000262</t>
  </si>
  <si>
    <t>330900300197</t>
  </si>
  <si>
    <t>舟山市定海区豪舟建材（紫薇陶家拉远）资源点</t>
  </si>
  <si>
    <t>330902908000000679</t>
  </si>
  <si>
    <t>330900105244</t>
  </si>
  <si>
    <t>舟山金塘大浦后山</t>
  </si>
  <si>
    <t>330902908000000522</t>
  </si>
  <si>
    <t>330900109321</t>
  </si>
  <si>
    <t>定海大沙张家</t>
  </si>
  <si>
    <t>330902908000000493</t>
  </si>
  <si>
    <t>330900105198</t>
  </si>
  <si>
    <t>小沙金鹰</t>
  </si>
  <si>
    <t>330902908000000492</t>
  </si>
  <si>
    <t>330900303450</t>
  </si>
  <si>
    <t>定海西门台客隆</t>
  </si>
  <si>
    <t>330902500000000080</t>
  </si>
  <si>
    <t>330900300436</t>
  </si>
  <si>
    <t>舟山海院长峙校区体育馆</t>
  </si>
  <si>
    <t>330902908000000546</t>
  </si>
  <si>
    <t>330900304773</t>
  </si>
  <si>
    <t>330900109745</t>
  </si>
  <si>
    <t>岱山大衢渔耕碗</t>
  </si>
  <si>
    <t>330921908000000270</t>
  </si>
  <si>
    <t>330900112501</t>
  </si>
  <si>
    <t>岱山四份头</t>
  </si>
  <si>
    <t>33092100000060</t>
  </si>
  <si>
    <t>330900112420</t>
  </si>
  <si>
    <t>岱山大衢潮头门</t>
  </si>
  <si>
    <t>330921908000000399</t>
  </si>
  <si>
    <t>330900100380</t>
  </si>
  <si>
    <t>岱山大衢潮头门-2</t>
  </si>
  <si>
    <t>330921908000000195</t>
  </si>
  <si>
    <t>330900105056</t>
  </si>
  <si>
    <t>岱山原野船厂</t>
  </si>
  <si>
    <t>330921908000000383</t>
  </si>
  <si>
    <t>330900102024</t>
  </si>
  <si>
    <t>岱山高亭超果寺</t>
  </si>
  <si>
    <t>330921908000000309</t>
  </si>
  <si>
    <t>330900104566</t>
  </si>
  <si>
    <t>岱山嘉禾园</t>
  </si>
  <si>
    <t>330921908000000330</t>
  </si>
  <si>
    <t>330900102378</t>
  </si>
  <si>
    <t>岱山桥头</t>
  </si>
  <si>
    <t>330921908000000229</t>
  </si>
  <si>
    <t>330900109738</t>
  </si>
  <si>
    <t>岱山茶前山</t>
  </si>
  <si>
    <t>330921908000000231</t>
  </si>
  <si>
    <t>330900108872</t>
  </si>
  <si>
    <t>定海学林雅苑</t>
  </si>
  <si>
    <t>33090200000030</t>
  </si>
  <si>
    <t>330900303242</t>
  </si>
  <si>
    <t>330900300402</t>
  </si>
  <si>
    <t>舟山白泉上寺弄</t>
  </si>
  <si>
    <t>330902908000000437</t>
  </si>
  <si>
    <t>330900100586</t>
  </si>
  <si>
    <t>舟山芙蓉洲路</t>
  </si>
  <si>
    <t>330902908000000836</t>
  </si>
  <si>
    <t>330900110194</t>
  </si>
  <si>
    <t>定海烟墩站</t>
  </si>
  <si>
    <t>330902908000000935</t>
  </si>
  <si>
    <t>330900102373</t>
  </si>
  <si>
    <t>定海金塘德玛吉</t>
  </si>
  <si>
    <t>330902500000000001</t>
  </si>
  <si>
    <t>330900102028</t>
  </si>
  <si>
    <t>舟山长白礁门</t>
  </si>
  <si>
    <t>330902908000000183</t>
  </si>
  <si>
    <t>330900103786</t>
  </si>
  <si>
    <t>普陀山紫竹林</t>
  </si>
  <si>
    <t>330903908000000507</t>
  </si>
  <si>
    <t>330900101216</t>
  </si>
  <si>
    <t>普陀虾峙岙口</t>
  </si>
  <si>
    <t>330903908000000505</t>
  </si>
  <si>
    <t>330900104872</t>
  </si>
  <si>
    <t>岱山田涂</t>
  </si>
  <si>
    <t>330921908000000271</t>
  </si>
  <si>
    <t>330900104973</t>
  </si>
  <si>
    <t>岱山长涂石油公司联通站</t>
  </si>
  <si>
    <t>330921908000000006</t>
  </si>
  <si>
    <t>330900304040</t>
  </si>
  <si>
    <t>330900109358</t>
  </si>
  <si>
    <t>岱山大衢樟木山</t>
  </si>
  <si>
    <t>33092100000051</t>
  </si>
  <si>
    <t>330900101935</t>
  </si>
  <si>
    <t>岱山长涂金海湾北区站</t>
  </si>
  <si>
    <t>330921908000000099</t>
  </si>
  <si>
    <t>330900301379</t>
  </si>
  <si>
    <t>岱山仙草潭</t>
  </si>
  <si>
    <t>330921908000000420</t>
  </si>
  <si>
    <t>330900302979</t>
  </si>
  <si>
    <t>岱山金海湾北区</t>
  </si>
  <si>
    <t>330921908000000370</t>
  </si>
  <si>
    <t>330900305576</t>
  </si>
  <si>
    <t>普陀六横中远集团站</t>
  </si>
  <si>
    <t>330903908000000187</t>
  </si>
  <si>
    <t>330900107847</t>
  </si>
  <si>
    <t>嵊泗沙河路搬迁</t>
  </si>
  <si>
    <t>330922500000000006</t>
  </si>
  <si>
    <t>330900303194</t>
  </si>
  <si>
    <t>一体化电源柜</t>
  </si>
  <si>
    <t>只</t>
  </si>
  <si>
    <t>嵊泗六井头</t>
  </si>
  <si>
    <t>330922500000000003</t>
  </si>
  <si>
    <t>330900105074</t>
  </si>
  <si>
    <t>嵊泗高场湾新区</t>
  </si>
  <si>
    <t>330922908000000075</t>
  </si>
  <si>
    <t>330900109452</t>
  </si>
  <si>
    <t>嵊泗引航大楼</t>
  </si>
  <si>
    <t>330922908000000026</t>
  </si>
  <si>
    <t>330900300303</t>
  </si>
  <si>
    <t>智能通风系统</t>
  </si>
  <si>
    <t>舟山西溪岭</t>
  </si>
  <si>
    <t>330902908000000284</t>
  </si>
  <si>
    <t>330900300559</t>
  </si>
  <si>
    <t>朱家尖五眼碶</t>
  </si>
  <si>
    <t>33090301000163</t>
  </si>
  <si>
    <t>330900103464</t>
  </si>
  <si>
    <t>定海白泉潮面站</t>
  </si>
  <si>
    <t>330902908000001179</t>
  </si>
  <si>
    <t>330900104426</t>
  </si>
  <si>
    <t>面</t>
  </si>
  <si>
    <t>JD060K385H4J</t>
  </si>
  <si>
    <t>普陀东港医药</t>
  </si>
  <si>
    <t>330903908000000545</t>
  </si>
  <si>
    <t>330900104427</t>
  </si>
  <si>
    <t>330900109341</t>
  </si>
  <si>
    <t>330900001046</t>
  </si>
  <si>
    <t>戴尔（DELL）Vostro3900-R5938C台式电脑</t>
  </si>
  <si>
    <t>资产原值
（元，不含税</t>
  </si>
  <si>
    <t>资产净值
（元，不含税</t>
  </si>
  <si>
    <t>计量单位
（个/吨/米等</t>
  </si>
  <si>
    <t>规格</t>
  </si>
  <si>
    <t>启用日期</t>
  </si>
  <si>
    <t>实物位置</t>
  </si>
  <si>
    <t>批号</t>
  </si>
  <si>
    <t>是否处置</t>
  </si>
  <si>
    <t>处置方式</t>
  </si>
  <si>
    <t>湖州铁塔党委会纪要〔2024〕第 23 期</t>
  </si>
  <si>
    <t>330500306395</t>
  </si>
  <si>
    <t>3P专用空调三相专用空调</t>
  </si>
  <si>
    <t>德清新市蔡介</t>
  </si>
  <si>
    <t>330521908000000743</t>
  </si>
  <si>
    <t>2016/12/21</t>
  </si>
  <si>
    <t>无压缩机</t>
  </si>
  <si>
    <t>中通仓库</t>
  </si>
  <si>
    <t>3P普通空调柜式*3P*备注：有铜管*德清洛舍砂村基站*330521908000000367**330500306395**废旧</t>
  </si>
  <si>
    <t>未处置</t>
  </si>
  <si>
    <t>330500325939</t>
  </si>
  <si>
    <t>吴兴八里店罗田圩</t>
  </si>
  <si>
    <t>33050201000208</t>
  </si>
  <si>
    <t>2019/1/9</t>
  </si>
  <si>
    <t>无*主设备室内型成套设备基本配置模型**吴兴八里店罗田圩*33050201000208**330500325939**废旧</t>
  </si>
  <si>
    <t>330500350832</t>
  </si>
  <si>
    <t>吴兴戴山家园二期NR</t>
  </si>
  <si>
    <t>330502500000002118</t>
  </si>
  <si>
    <t>2021/1/31</t>
  </si>
  <si>
    <t>无*主设备室内型成套设备基本配置模型**吴兴戴山家园二期NR*330502500000002118**330500350832**废旧</t>
  </si>
  <si>
    <t>总经理办公会纪要〔2024〕第 39 期</t>
  </si>
  <si>
    <t>330500311742</t>
  </si>
  <si>
    <t>吴兴太湖渔人码头东（新建）</t>
  </si>
  <si>
    <t>330502500000000279</t>
  </si>
  <si>
    <t>2017/5/31</t>
  </si>
  <si>
    <t>无*主设备室内型成套设备基本配置模型**吴兴太湖渔人码头东新建*330502500000000279**330500311742**废旧</t>
  </si>
  <si>
    <t>330500325394</t>
  </si>
  <si>
    <t>西南村</t>
  </si>
  <si>
    <t>330522908000000016</t>
  </si>
  <si>
    <t>2018/12/24</t>
  </si>
  <si>
    <t>无*主设备室内型成套设备基本配置模型**西南村*330522908000000016**330500325394**废旧</t>
  </si>
  <si>
    <t>330500312343</t>
  </si>
  <si>
    <t>吴兴港湖大桥</t>
  </si>
  <si>
    <t>330502500000000303</t>
  </si>
  <si>
    <t>2017/6/23</t>
  </si>
  <si>
    <t>无*嵌入式开关电源**吴兴港湖大桥*330502500000000303**330500312343**废旧</t>
  </si>
  <si>
    <t>330500311162</t>
  </si>
  <si>
    <t>嵌入式开关电源32A/3Px1（室外标准机柜用）</t>
  </si>
  <si>
    <t>吴兴埭溪官泽新村南</t>
  </si>
  <si>
    <t>330502500000000248</t>
  </si>
  <si>
    <t>2017/5/27</t>
  </si>
  <si>
    <t>无*嵌入式开关电源32A/3Px1（室外标准机柜用）**吴兴埭溪官泽新村南*330502500000000248**330500311162**废旧</t>
  </si>
  <si>
    <t>330500122696</t>
  </si>
  <si>
    <t>组合式48V-150A(30A模块)-60A</t>
  </si>
  <si>
    <t>湖州南浔石淙汇头基站</t>
  </si>
  <si>
    <t>330503908000000005</t>
  </si>
  <si>
    <t>2015/10/31</t>
  </si>
  <si>
    <t>无*组合式48V-150A(30A模块)-60A**湖州南浔石淙汇头基站*330503908000000005**330500122696**废旧</t>
  </si>
  <si>
    <t>330500122543</t>
  </si>
  <si>
    <t>48V-500A(模块50A)-150</t>
  </si>
  <si>
    <t>长兴吴山韦山</t>
  </si>
  <si>
    <t>330522908000000296</t>
  </si>
  <si>
    <t>无*组合式48V-500A(模块50A)-150**长兴吴山韦山*330522908000000296**330500122543**废旧</t>
  </si>
  <si>
    <t>330500111111</t>
  </si>
  <si>
    <t>德清洛舍镇洛舍村委</t>
  </si>
  <si>
    <t>330521908000000625</t>
  </si>
  <si>
    <t>无*组合式48V-500A(模块50A)-150**德清洛舍镇洛舍村委*330521908000000625**330500111111**废旧</t>
  </si>
  <si>
    <t>330500120228</t>
  </si>
  <si>
    <t>湖州吴兴道场乡方路茶厂基站</t>
  </si>
  <si>
    <t>330502908000001092</t>
  </si>
  <si>
    <t>无*组合式48V-500A(模块50A)-150**湖州吴兴道场乡方路茶厂基站*330502908000001092**330500120228**废旧</t>
  </si>
  <si>
    <t>330500125174</t>
  </si>
  <si>
    <t>48V-600A(50A模块)-150</t>
  </si>
  <si>
    <t>长兴夹浦父子岭基站</t>
  </si>
  <si>
    <t>330522908000000570</t>
  </si>
  <si>
    <t>无*组合式48V-600A(50A模块)-150**长兴夹浦父子岭基站*330522908000000570**330500125174**废旧</t>
  </si>
  <si>
    <t>330500106335</t>
  </si>
  <si>
    <t>48V-600A(50A模块)-250</t>
  </si>
  <si>
    <t>湖州吴兴白雀河滨仁方村基站</t>
  </si>
  <si>
    <t>330502908000001146</t>
  </si>
  <si>
    <t>无*组合式48V-600A(50A模块)-250**湖州吴兴白雀河滨仁方村基站*330502908000001146**330500106335**废旧</t>
  </si>
  <si>
    <t>330500105446</t>
  </si>
  <si>
    <t>湖州金湖人家53幢C网X01</t>
  </si>
  <si>
    <t>330502908000000023</t>
  </si>
  <si>
    <t>无*组合式ZXDU58*注：实收嵌入式*湖州金湖人家53幢C网X01*330502908000000023**330500105446**废旧</t>
  </si>
  <si>
    <t>330500308195</t>
  </si>
  <si>
    <t>组合式ZXDU68</t>
  </si>
  <si>
    <t>南浔双林石蜡厂</t>
  </si>
  <si>
    <t>330503908000000423</t>
  </si>
  <si>
    <t>2016/3/31</t>
  </si>
  <si>
    <t>无*组合式ZXDU68**南浔双林石蜡厂*330503908000000423**330500308195**废旧</t>
  </si>
  <si>
    <t>330500123013</t>
  </si>
  <si>
    <t>KFR-50G-M</t>
  </si>
  <si>
    <t>德清对河口银子山</t>
  </si>
  <si>
    <t>330521908000000729</t>
  </si>
  <si>
    <t>有铜管</t>
  </si>
  <si>
    <t>无*3P单冷**德清对河口银子山*330521908000000729**330500123013**废旧</t>
  </si>
  <si>
    <t>330500314079</t>
  </si>
  <si>
    <t>德清新市环城西路基站</t>
  </si>
  <si>
    <t>330521908000000431</t>
  </si>
  <si>
    <t>2017/8/25</t>
  </si>
  <si>
    <t>无*3P单冷三相整机**德清新市环城西路基站*330521908000000431**330500314079**废旧</t>
  </si>
  <si>
    <t>330500314304</t>
  </si>
  <si>
    <t>后东</t>
  </si>
  <si>
    <t>330502908000000410</t>
  </si>
  <si>
    <t>2017/9/6</t>
  </si>
  <si>
    <t>无*3P单冷三相整机**后东*330502908000000410**330500314304**废旧</t>
  </si>
  <si>
    <t>330500111661</t>
  </si>
  <si>
    <t>基站专用柜式分体12KW单冷三</t>
  </si>
  <si>
    <t>湖州南浔菱湖朱群基站</t>
  </si>
  <si>
    <t>330503908000000203</t>
  </si>
  <si>
    <t>无*3P单冷三相整机**湖州南浔菱湖朱群基站*330503908000000203**330500111661**废旧</t>
  </si>
  <si>
    <t>330500129378</t>
  </si>
  <si>
    <t>KF-50G-KF-75W</t>
  </si>
  <si>
    <t>三川桥</t>
  </si>
  <si>
    <t>330503908000000543</t>
  </si>
  <si>
    <t>无*3P单冷三相整机**三川桥*330503908000000543**330500129378**废旧</t>
  </si>
  <si>
    <t>330500111904</t>
  </si>
  <si>
    <t>三菱3P柜机</t>
  </si>
  <si>
    <t>平乐</t>
  </si>
  <si>
    <t>330503908000000657</t>
  </si>
  <si>
    <t>无*3P专用空调三相专用空调**平乐*330503908000000657**330500111904**废旧</t>
  </si>
  <si>
    <t>330500331762</t>
  </si>
  <si>
    <t>吴兴埭溪大王山</t>
  </si>
  <si>
    <t>330502908000000439</t>
  </si>
  <si>
    <t>2019/5/9</t>
  </si>
  <si>
    <t>无*3匹空调**吴兴埭溪大王山*330502908000000439**330500331762**废旧</t>
  </si>
  <si>
    <t>330500123093</t>
  </si>
  <si>
    <t>KF-75LW-SUTK-N2</t>
  </si>
  <si>
    <t>湖州东林东华村</t>
  </si>
  <si>
    <t>330502908000000094</t>
  </si>
  <si>
    <t>无*KF-75LW-SUTK-N2**湖州东林东华村*330502908000000094**330500123093**废旧</t>
  </si>
  <si>
    <t>330500112724</t>
  </si>
  <si>
    <t>KFR-50L-KFR-50W</t>
  </si>
  <si>
    <t>湖州市德清县乾元镇斗南高铁直放站</t>
  </si>
  <si>
    <t>330521908000000293</t>
  </si>
  <si>
    <t>无*KFR-50L-KFR-50W**湖州市德清县乾元镇斗南高铁直放站*330521908000000293**330500112724**废旧</t>
  </si>
  <si>
    <t>330500112529</t>
  </si>
  <si>
    <t>KFR-75L-KFR-75W</t>
  </si>
  <si>
    <t>吴兴白雀建国村-2</t>
  </si>
  <si>
    <t>330502908000000429</t>
  </si>
  <si>
    <t>无*KFR-75L-KFR-75W**吴兴白雀建国村-2*330502908000000429**330500112529**废旧</t>
  </si>
  <si>
    <t>330500123675</t>
  </si>
  <si>
    <t>五四湖塘里</t>
  </si>
  <si>
    <t>330521908000000619</t>
  </si>
  <si>
    <t>无*KFR-75L-KFR-75W**五四湖塘里*330521908000000619**330500123675**废旧</t>
  </si>
  <si>
    <t>330500123229</t>
  </si>
  <si>
    <t>PS-3JAK-SY(LF72W-L(S)A)三菱单冷3P柜机</t>
  </si>
  <si>
    <t>安吉良朋</t>
  </si>
  <si>
    <t>330523908000000957</t>
  </si>
  <si>
    <t>无*PS-3JAK-SY(LF72W-L(S)A)三菱单冷3P柜机**安吉良朋*330523908000000957**330500123229**废旧</t>
  </si>
  <si>
    <t>330500300334</t>
  </si>
  <si>
    <t>PSH-5JH-S</t>
  </si>
  <si>
    <t>吴兴环渚秦山圩</t>
  </si>
  <si>
    <t>330502908000000320</t>
  </si>
  <si>
    <t>无*PSH-5JH-S**吴兴环渚秦山圩*330502908000000320**330500300334**废旧</t>
  </si>
  <si>
    <t>330500123818</t>
  </si>
  <si>
    <t>机房专用空调80KW风冷下送风</t>
  </si>
  <si>
    <t>无*机房专用空调80KW风冷下送风**湖州吴兴龙泉街道职院基站*330502908000000700**330500123818**废旧</t>
  </si>
  <si>
    <t>330500112293</t>
  </si>
  <si>
    <t>基站专用柜式分体12KW单冷三相空调</t>
  </si>
  <si>
    <t>湖州南浔梅口村基站</t>
  </si>
  <si>
    <t>330503908000000226</t>
  </si>
  <si>
    <t>无*基站专用柜式分体12KW单冷三相空调**湖州南浔梅口村基站*330503908000000226**330500112293**废旧</t>
  </si>
  <si>
    <t>330500300725</t>
  </si>
  <si>
    <t>3P单冷</t>
  </si>
  <si>
    <t>德清禹越三来村</t>
  </si>
  <si>
    <t>330521010000000206</t>
  </si>
  <si>
    <t>无*基站专用柜式分体7KW单冷三相**德清禹越三来村*330521010000000206**330500300725**废旧</t>
  </si>
  <si>
    <t>330500123073</t>
  </si>
  <si>
    <t>基站专用柜式分体7KW单冷三相</t>
  </si>
  <si>
    <t>湖州吴兴埭溪上方基站</t>
  </si>
  <si>
    <t>330502908000001052</t>
  </si>
  <si>
    <t>无*基站专用柜式分体7KW单冷三相**湖州吴兴埭溪上方基站*330502908000001052**330500123073**废旧</t>
  </si>
  <si>
    <t>330500124021</t>
  </si>
  <si>
    <t>基站专用柜式分体7KW单冷三相空调</t>
  </si>
  <si>
    <t>湖州市南浔区双林莫蓉鱼船墩村基站</t>
  </si>
  <si>
    <t>330503908000000015</t>
  </si>
  <si>
    <t>无*基站专用柜式分体7KW单冷三相空调**湖州市南浔区双林莫蓉鱼船墩村基站*330503908000000015**330500124021**废旧</t>
  </si>
  <si>
    <t>330500124396</t>
  </si>
  <si>
    <t>湖州吴兴龙泉街道职院基站</t>
  </si>
  <si>
    <t>330502908000000700</t>
  </si>
  <si>
    <t>无*基站专用柜式分体7KW单冷三相空调**湖州吴兴白雀河滨仁方村基站*330502908000001146**330500124396**废旧</t>
  </si>
  <si>
    <t>330500106675</t>
  </si>
  <si>
    <t>湖州吴兴织里南太湖宾馆基站</t>
  </si>
  <si>
    <t>330502908000000888</t>
  </si>
  <si>
    <t>无*基站专用柜式分体7KW单冷三相空调**湖州吴兴织里南太湖宾馆基站*330502908000000888**330500106675**废旧</t>
  </si>
  <si>
    <t>330500306858</t>
  </si>
  <si>
    <t>区委北大院</t>
  </si>
  <si>
    <t>330503908000000474</t>
  </si>
  <si>
    <t>2016/12/26</t>
  </si>
  <si>
    <t>无*基站专用柜式分体7KW单冷三相空调**区委北大院*330503908000000474**330500306858**废旧</t>
  </si>
  <si>
    <t>无资产卡片</t>
  </si>
  <si>
    <t>1.5P</t>
  </si>
  <si>
    <t>湖州铁塔仓库</t>
  </si>
  <si>
    <t>无*机柜空调*1.5P*湖州铁塔仓库*无**无资产卡片**废旧</t>
  </si>
  <si>
    <t>330500314650</t>
  </si>
  <si>
    <t>01230501</t>
  </si>
  <si>
    <t>安吉梅溪北</t>
  </si>
  <si>
    <t>330523500000000173</t>
  </si>
  <si>
    <t>330500305559</t>
  </si>
  <si>
    <t>01230301</t>
  </si>
  <si>
    <t>南浔铁塔象门街</t>
  </si>
  <si>
    <t>330503500000000055</t>
  </si>
  <si>
    <t>330500305295</t>
  </si>
  <si>
    <t>动力及环境监控单元-基础配置</t>
  </si>
  <si>
    <t>南浔菱湖凤凰桥</t>
  </si>
  <si>
    <t>330503500000000031</t>
  </si>
  <si>
    <t>330500304472</t>
  </si>
  <si>
    <t>动力及环境监控单元-双柜配置</t>
  </si>
  <si>
    <t>南浔和孚开发区北</t>
  </si>
  <si>
    <t>330503500000000037</t>
  </si>
  <si>
    <t>浙江铁塔财务〔2024〕33号</t>
  </si>
  <si>
    <t>330500313850</t>
  </si>
  <si>
    <t>德清武康奔腾建材基站</t>
  </si>
  <si>
    <t>330521908000000326</t>
  </si>
  <si>
    <t>330500329685</t>
  </si>
  <si>
    <t>澳品地板</t>
  </si>
  <si>
    <t>33050301000010</t>
  </si>
  <si>
    <t>330500315688</t>
  </si>
  <si>
    <t>长兴航政大楼-2</t>
  </si>
  <si>
    <t>330522908000000079</t>
  </si>
  <si>
    <t>330500317744</t>
  </si>
  <si>
    <t>长兴洪桥碧岩</t>
  </si>
  <si>
    <t>330522908000000305</t>
  </si>
  <si>
    <t>330500339318</t>
  </si>
  <si>
    <t>长兴洪桥龙之梦停车场</t>
  </si>
  <si>
    <t>330522500000001700</t>
  </si>
  <si>
    <t>330500340955</t>
  </si>
  <si>
    <t>长兴龙之梦钻石会议中心</t>
  </si>
  <si>
    <t>330522010000001650</t>
  </si>
  <si>
    <t>330500327552</t>
  </si>
  <si>
    <t>长兴雉城雉山岭基站</t>
  </si>
  <si>
    <t>330522908000000763</t>
  </si>
  <si>
    <t>330500305426</t>
  </si>
  <si>
    <t>330500304386</t>
  </si>
  <si>
    <t>德清武康草塘</t>
  </si>
  <si>
    <t>330521500000000032</t>
  </si>
  <si>
    <t>330500304367</t>
  </si>
  <si>
    <t>德清武康淡竹软件园（德清淡竹软件园）</t>
  </si>
  <si>
    <t>330521500000000045</t>
  </si>
  <si>
    <t>330500313600</t>
  </si>
  <si>
    <t>德清新安北公埭</t>
  </si>
  <si>
    <t>330521908000000696</t>
  </si>
  <si>
    <t>330500327232</t>
  </si>
  <si>
    <t>330500330747</t>
  </si>
  <si>
    <t>湖州南浔宝山村基站</t>
  </si>
  <si>
    <t>330503908000000055</t>
  </si>
  <si>
    <t>330500336894</t>
  </si>
  <si>
    <t>湖州南浔格尔森标准基站</t>
  </si>
  <si>
    <t>330503908000000249</t>
  </si>
  <si>
    <t>330500329675</t>
  </si>
  <si>
    <t>湖州南浔双林七星村基站</t>
  </si>
  <si>
    <t>330503908000000352</t>
  </si>
  <si>
    <t>330500321725</t>
  </si>
  <si>
    <t>湖州市德清县乾元镇吴家墩高铁直放站</t>
  </si>
  <si>
    <t>330521908000000158</t>
  </si>
  <si>
    <t>330500308881</t>
  </si>
  <si>
    <t>南浔练市德鸿上郡</t>
  </si>
  <si>
    <t>330503500000000071</t>
  </si>
  <si>
    <t>330500308526</t>
  </si>
  <si>
    <t>南浔善琏大营里东</t>
  </si>
  <si>
    <t>330503500000000074</t>
  </si>
  <si>
    <t>330500308480</t>
  </si>
  <si>
    <t>南浔朱家板桥</t>
  </si>
  <si>
    <t>330503500000000076</t>
  </si>
  <si>
    <t>330500315339</t>
  </si>
  <si>
    <t>水利排涝站</t>
  </si>
  <si>
    <t>330521908000000663</t>
  </si>
  <si>
    <t>330500333530</t>
  </si>
  <si>
    <t>吴兴太湖梅州大桥</t>
  </si>
  <si>
    <t>330502500000001953</t>
  </si>
  <si>
    <t>330500314054</t>
  </si>
  <si>
    <t>长兴夹浦清泉武校基站</t>
  </si>
  <si>
    <t>330522908000000497</t>
  </si>
  <si>
    <t>330500307054</t>
  </si>
  <si>
    <t>德清塘经下社三合</t>
  </si>
  <si>
    <t>330521908000000692</t>
  </si>
  <si>
    <t>330500307015</t>
  </si>
  <si>
    <t>吴兴白雀林厂</t>
  </si>
  <si>
    <t>330502500000000082</t>
  </si>
  <si>
    <t>330500005103</t>
  </si>
  <si>
    <t>01220501</t>
  </si>
  <si>
    <t>嵌入式开关电源32A/3P*1（室外标准机柜用）</t>
  </si>
  <si>
    <t>德清武康木桥村委基站</t>
  </si>
  <si>
    <t>330521908000000125</t>
  </si>
  <si>
    <t>330500323524</t>
  </si>
  <si>
    <t>01220502</t>
  </si>
  <si>
    <t xml:space="preserve">	嵌入式开关电源32A/3P*1（室外标准机柜用）</t>
  </si>
  <si>
    <t>德清武康香溢山庄新建</t>
  </si>
  <si>
    <t>330521500000000160</t>
  </si>
  <si>
    <t>330500002489</t>
  </si>
  <si>
    <t>48V/600A高效系统(50A高效模块)150A</t>
  </si>
  <si>
    <t>杭宁高速新增6（杭宁高速增补3）</t>
  </si>
  <si>
    <t>33050201000259</t>
  </si>
  <si>
    <t>330500101933</t>
  </si>
  <si>
    <t>莫蓉七星</t>
  </si>
  <si>
    <t>330503908000000437</t>
  </si>
  <si>
    <t>330500119106</t>
  </si>
  <si>
    <t>安吉上墅刘家塘</t>
  </si>
  <si>
    <t>330523908000000752</t>
  </si>
  <si>
    <t>330500109929</t>
  </si>
  <si>
    <t>48V-600A(50A模块)-200</t>
  </si>
  <si>
    <t>长兴洪桥排田漾基站</t>
  </si>
  <si>
    <t>330522908000000526</t>
  </si>
  <si>
    <t>330500124729</t>
  </si>
  <si>
    <t>MCS3000-48-50，MCS-3000D(400A-2X50A)</t>
  </si>
  <si>
    <t>安吉上墅罗村</t>
  </si>
  <si>
    <t>330523908000001060</t>
  </si>
  <si>
    <t>330500309252</t>
  </si>
  <si>
    <t>室外开关电源_一体式90A-200A</t>
  </si>
  <si>
    <t>长兴雉城明门三里桥</t>
  </si>
  <si>
    <t>330522500000000077</t>
  </si>
  <si>
    <t>330500106573</t>
  </si>
  <si>
    <t>01230101</t>
  </si>
  <si>
    <t>安吉孝丰青德坞</t>
  </si>
  <si>
    <t>330523908000001074</t>
  </si>
  <si>
    <t>330500123952</t>
  </si>
  <si>
    <t>01230104</t>
  </si>
  <si>
    <t>长兴煤山新槐工业园基站</t>
  </si>
  <si>
    <t>330522908000000590</t>
  </si>
  <si>
    <t>330500111786</t>
  </si>
  <si>
    <t>金桂苑</t>
  </si>
  <si>
    <t>330522908000000157</t>
  </si>
  <si>
    <t>330500111787</t>
  </si>
  <si>
    <t>330500123257</t>
  </si>
  <si>
    <t>长兴二界岭太平村基站</t>
  </si>
  <si>
    <t>330522908000000448</t>
  </si>
  <si>
    <t>330500112684</t>
  </si>
  <si>
    <t>01230102</t>
  </si>
  <si>
    <t>长兴虹星桥钦家</t>
  </si>
  <si>
    <t>330522908000000166</t>
  </si>
  <si>
    <t>330500129283</t>
  </si>
  <si>
    <t>长兴夹浦道仁斗（高铁）基站</t>
  </si>
  <si>
    <t>330522908000000498</t>
  </si>
  <si>
    <t>330500112666</t>
  </si>
  <si>
    <t>长兴夹浦喜鹊斗基站</t>
  </si>
  <si>
    <t>330522908000000494</t>
  </si>
  <si>
    <t>330500112235</t>
  </si>
  <si>
    <t>长兴李家巷石泉基站</t>
  </si>
  <si>
    <t>330522908000000851</t>
  </si>
  <si>
    <t>330500314150</t>
  </si>
  <si>
    <t>德清乾元山基站</t>
  </si>
  <si>
    <t>330521908000000407</t>
  </si>
  <si>
    <t>330500112597</t>
  </si>
  <si>
    <t>德清三合乡朱福寺基站</t>
  </si>
  <si>
    <t>330521908000000506</t>
  </si>
  <si>
    <t>330500315377</t>
  </si>
  <si>
    <t>德清武康河渡里基站</t>
  </si>
  <si>
    <t>330521908000000413</t>
  </si>
  <si>
    <t>330500313648</t>
  </si>
  <si>
    <t>德清武康三桥南山基站</t>
  </si>
  <si>
    <t>330521908000000372</t>
  </si>
  <si>
    <t>330500314047</t>
  </si>
  <si>
    <t>湖州吴兴爱山街道杭长桥基站</t>
  </si>
  <si>
    <t>330502908000001083</t>
  </si>
  <si>
    <t>330500111574</t>
  </si>
  <si>
    <t>湖州吴兴埭溪大山坞基站</t>
  </si>
  <si>
    <t>330502908000000939</t>
  </si>
  <si>
    <t>330500308860</t>
  </si>
  <si>
    <t>湖州吴兴康山街道清河嘉园基站</t>
  </si>
  <si>
    <t>330502908000000838</t>
  </si>
  <si>
    <t>330500129276</t>
  </si>
  <si>
    <t>湖州吴兴仁皇山街道太湖蚕环田基站</t>
  </si>
  <si>
    <t>330502908000001093</t>
  </si>
  <si>
    <t>330500310243</t>
  </si>
  <si>
    <t>湖州吴兴杨家埠里村路标准站</t>
  </si>
  <si>
    <t>330502908000001058</t>
  </si>
  <si>
    <t>330500321149</t>
  </si>
  <si>
    <t>330500112456</t>
  </si>
  <si>
    <t>吴兴东林褚家庄</t>
  </si>
  <si>
    <t>330502908000000411</t>
  </si>
  <si>
    <t>330500315600</t>
  </si>
  <si>
    <t>吴兴织里仁舍西</t>
  </si>
  <si>
    <t>330502500000000341</t>
  </si>
  <si>
    <t>330500348238</t>
  </si>
  <si>
    <t>90010101</t>
  </si>
  <si>
    <t>4x35方铝线</t>
  </si>
  <si>
    <t>商合杭安吉粉坊村</t>
  </si>
  <si>
    <t>330523500000001613</t>
  </si>
  <si>
    <t>330500319510</t>
  </si>
  <si>
    <t>安吉递铺申嘉湖高速溪龙红庙</t>
  </si>
  <si>
    <t>330523500000001491</t>
  </si>
  <si>
    <t>330500339875</t>
  </si>
  <si>
    <t>安吉递铺午庄村</t>
  </si>
  <si>
    <t>330523500000001552</t>
  </si>
  <si>
    <t>330500120983</t>
  </si>
  <si>
    <t>01220305</t>
  </si>
  <si>
    <t>220V-63A</t>
  </si>
  <si>
    <t>安吉递铺梅坑桥</t>
  </si>
  <si>
    <t>330523908000000720</t>
  </si>
  <si>
    <t>330500104546</t>
  </si>
  <si>
    <t>安吉浙江帮格家具</t>
  </si>
  <si>
    <t>330523908000000857</t>
  </si>
  <si>
    <t>330500120169</t>
  </si>
  <si>
    <t>HJP-1</t>
  </si>
  <si>
    <t>安吉杭垓C网X01</t>
  </si>
  <si>
    <t>330523908000000964</t>
  </si>
  <si>
    <t>330500114935</t>
  </si>
  <si>
    <t>ZBX5-F</t>
  </si>
  <si>
    <t>330500301135</t>
  </si>
  <si>
    <t>基站交流配电箱（整体）380V-63A</t>
  </si>
  <si>
    <t>安吉天子湖西弯</t>
  </si>
  <si>
    <t>330523908000000997</t>
  </si>
  <si>
    <t>330500319458</t>
  </si>
  <si>
    <t>交流配电箱三相（含市电油机手动转换开关）380V/100A室内型</t>
  </si>
  <si>
    <t>长兴和平申嘉湖高速城山村西（新）</t>
  </si>
  <si>
    <t>330522500000001593</t>
  </si>
  <si>
    <t>330500308972</t>
  </si>
  <si>
    <t>安吉白水村毛家</t>
  </si>
  <si>
    <t>330523500000000111</t>
  </si>
  <si>
    <t>330500325729</t>
  </si>
  <si>
    <t>安吉孝丰竹产业园</t>
  </si>
  <si>
    <t>330523908000000843</t>
  </si>
  <si>
    <t>330500319461</t>
  </si>
  <si>
    <t>330500330260</t>
  </si>
  <si>
    <t>德清王母山方家墩</t>
  </si>
  <si>
    <t>330521908000000678</t>
  </si>
  <si>
    <t>330500333895</t>
  </si>
  <si>
    <t>湖州市长兴县和平镇和润木制品基站</t>
  </si>
  <si>
    <t>330522908000000940</t>
  </si>
  <si>
    <t>330500348403</t>
  </si>
  <si>
    <t>商合杭安吉下蒋村</t>
  </si>
  <si>
    <t>330523500000001640</t>
  </si>
  <si>
    <t>330500330662</t>
  </si>
  <si>
    <t>钟管审塘</t>
  </si>
  <si>
    <t>330521908000000710</t>
  </si>
  <si>
    <t>330500330536</t>
  </si>
  <si>
    <t>湖州吴兴杨家埠九九桥基站</t>
  </si>
  <si>
    <t>330502908000001064</t>
  </si>
  <si>
    <t>330500308567</t>
  </si>
  <si>
    <t>吴兴杨家埠污水泵站</t>
  </si>
  <si>
    <t>330502908000000551</t>
  </si>
  <si>
    <t>330500343124</t>
  </si>
  <si>
    <t>48V/300A高效系统(50A高效模块，共用电源系统，三相交流输入)150A</t>
  </si>
  <si>
    <t>织里蒋店桥村</t>
  </si>
  <si>
    <t>33050200000030</t>
  </si>
  <si>
    <t>330500319454</t>
  </si>
  <si>
    <t>330500002932</t>
  </si>
  <si>
    <t>长兴昆仑龙山公馆</t>
  </si>
  <si>
    <t>330522010000000220</t>
  </si>
  <si>
    <t>330500003224</t>
  </si>
  <si>
    <t>德清武康德信上城12号楼</t>
  </si>
  <si>
    <t>330521010000000221</t>
  </si>
  <si>
    <t>330500003198</t>
  </si>
  <si>
    <t>德清钟管后村安置小区</t>
  </si>
  <si>
    <t>33052100000033</t>
  </si>
  <si>
    <t>330500301840</t>
  </si>
  <si>
    <t>湖州南浔百云涂料基站</t>
  </si>
  <si>
    <t>330503908000000194</t>
  </si>
  <si>
    <t>330500125225</t>
  </si>
  <si>
    <t>南浔和孚双福桥</t>
  </si>
  <si>
    <t>330503908000000466</t>
  </si>
  <si>
    <t>330500300158</t>
  </si>
  <si>
    <t>48V-300A(模块50A)-100</t>
  </si>
  <si>
    <t>南浔和孚云东村</t>
  </si>
  <si>
    <t>330503908000000600</t>
  </si>
  <si>
    <t>330500101929</t>
  </si>
  <si>
    <t>48V-500A(模块50A)-100</t>
  </si>
  <si>
    <t>330500105648</t>
  </si>
  <si>
    <t>吴兴东林泉益</t>
  </si>
  <si>
    <t>330502908000000603</t>
  </si>
  <si>
    <t>330500126522</t>
  </si>
  <si>
    <t>吴兴东林水南</t>
  </si>
  <si>
    <t>330502908000000318</t>
  </si>
  <si>
    <t>330500119495</t>
  </si>
  <si>
    <t>潘家兜</t>
  </si>
  <si>
    <t>330503908000000557</t>
  </si>
  <si>
    <t>330500102065</t>
  </si>
  <si>
    <t>安吉递铺安城西基站</t>
  </si>
  <si>
    <t>330523908000000587</t>
  </si>
  <si>
    <t>330500103061</t>
  </si>
  <si>
    <t>MCS18000C-48V-30</t>
  </si>
  <si>
    <t>吴兴埭溪乔溪山背村</t>
  </si>
  <si>
    <t>330502908000000070</t>
  </si>
  <si>
    <t>330500110049</t>
  </si>
  <si>
    <t>ZXDU58-120A</t>
  </si>
  <si>
    <t>湖州东林泉益村</t>
  </si>
  <si>
    <t>330502908000000034</t>
  </si>
  <si>
    <t>330500103146</t>
  </si>
  <si>
    <t>南浔方家港</t>
  </si>
  <si>
    <t>330503908000000631</t>
  </si>
  <si>
    <t>330500300798</t>
  </si>
  <si>
    <t>机架180A，48V嵌入式开关电源架</t>
  </si>
  <si>
    <t>湖州吴兴埭溪石山基站</t>
  </si>
  <si>
    <t>330502908000000740</t>
  </si>
  <si>
    <t>330500105676</t>
  </si>
  <si>
    <t>落地式开关电源-48V/600A方案B</t>
  </si>
  <si>
    <t>吴兴东林七八湾</t>
  </si>
  <si>
    <t>330502908000000316</t>
  </si>
  <si>
    <t>330500302715</t>
  </si>
  <si>
    <t>330500005494</t>
  </si>
  <si>
    <t>组合式高频开关电源</t>
  </si>
  <si>
    <t>德清县三合乡双桥村</t>
  </si>
  <si>
    <t>330521010000000204</t>
  </si>
  <si>
    <t>330500319456</t>
  </si>
  <si>
    <t>330500123981</t>
  </si>
  <si>
    <t>330500305070</t>
  </si>
  <si>
    <t>湖州南浔和孚茶家兜基站</t>
  </si>
  <si>
    <t>330503908000000162</t>
  </si>
  <si>
    <t>330500308478</t>
  </si>
  <si>
    <t>湖州南浔菱湖王家墩基站</t>
  </si>
  <si>
    <t>330503908000000244</t>
  </si>
  <si>
    <t>330500106672</t>
  </si>
  <si>
    <t>安吉孝丰竹产业园基站</t>
  </si>
  <si>
    <t>330523908000000357</t>
  </si>
  <si>
    <t>330500005643</t>
  </si>
  <si>
    <t>长兴雉城开发区发恩</t>
  </si>
  <si>
    <t>33052201000140</t>
  </si>
  <si>
    <t>330500106673</t>
  </si>
  <si>
    <t>3匹柜机</t>
  </si>
  <si>
    <t>330500123656</t>
  </si>
  <si>
    <t>湖州南浔和孚李市基站</t>
  </si>
  <si>
    <t>330503908000000311</t>
  </si>
  <si>
    <t>330500124300</t>
  </si>
  <si>
    <t>330500106934</t>
  </si>
  <si>
    <t>3匹空调</t>
  </si>
  <si>
    <t>湖州南浔石淙前口坝基站</t>
  </si>
  <si>
    <t>330503908000000221</t>
  </si>
  <si>
    <t>330500123100</t>
  </si>
  <si>
    <t>湖州南浔菱湖大桥基站</t>
  </si>
  <si>
    <t>330503908000000306</t>
  </si>
  <si>
    <t>330500303650</t>
  </si>
  <si>
    <t>南浔菱湖力天工贸</t>
  </si>
  <si>
    <t>330503500000000039</t>
  </si>
  <si>
    <t>330500111663</t>
  </si>
  <si>
    <t>湖州南浔和孚民当村基站</t>
  </si>
  <si>
    <t>330503908000000164</t>
  </si>
  <si>
    <t>330500123953</t>
  </si>
  <si>
    <t>长兴水口后坟村基站</t>
  </si>
  <si>
    <t>330522908000000520</t>
  </si>
  <si>
    <t>330500319457</t>
  </si>
  <si>
    <t>配套综合柜整机2000*600*600mm配套综合柜(单开后门)</t>
  </si>
  <si>
    <t>衢州铁塔〔2024〕71 号</t>
  </si>
  <si>
    <t>330800310334</t>
  </si>
  <si>
    <t>凤林大悲山</t>
  </si>
  <si>
    <t>330881908000001128</t>
  </si>
  <si>
    <t>330800316024</t>
  </si>
  <si>
    <t>ZXM10/EISU</t>
  </si>
  <si>
    <t>江山金家</t>
  </si>
  <si>
    <t>330881500000000006</t>
  </si>
  <si>
    <t>330800117585</t>
  </si>
  <si>
    <t>1KV以下电力电缆</t>
  </si>
  <si>
    <t>电缆</t>
  </si>
  <si>
    <t>3×16+1×10</t>
  </si>
  <si>
    <t>江山梅苑宾馆</t>
  </si>
  <si>
    <t>330881908000000851</t>
  </si>
  <si>
    <t>330800105161</t>
  </si>
  <si>
    <t>齐溪上村C网基站X01-齐溪上村C网基站直流供电系统-组合开关电源</t>
  </si>
  <si>
    <t>MCS-3000D</t>
  </si>
  <si>
    <t>开化齐溪上村</t>
  </si>
  <si>
    <t>330824908000000155</t>
  </si>
  <si>
    <t>330800336329</t>
  </si>
  <si>
    <t>衢州花园岗村</t>
  </si>
  <si>
    <t>330802908000000308</t>
  </si>
  <si>
    <t>330800340502</t>
  </si>
  <si>
    <t>衢州白云小区</t>
  </si>
  <si>
    <t>330802908000000511</t>
  </si>
  <si>
    <t>330800337265</t>
  </si>
  <si>
    <t>电池合路器三端口电池合路器不带分客户组放电功能</t>
  </si>
  <si>
    <t>衢州将军叶高铁</t>
  </si>
  <si>
    <t>330802500000000146</t>
  </si>
  <si>
    <t>衢州铁塔〔2024〕72号</t>
  </si>
  <si>
    <t>330800003581</t>
  </si>
  <si>
    <t>3P柜机</t>
  </si>
  <si>
    <t>龙游詹家村南</t>
  </si>
  <si>
    <t>33082500000027</t>
  </si>
  <si>
    <t>330800003582</t>
  </si>
  <si>
    <t>组合式开关电源架</t>
  </si>
  <si>
    <t>机架600A, 48V组合开关电源架（单路输入）</t>
  </si>
  <si>
    <t>330800329173</t>
  </si>
  <si>
    <t>RRU安装架</t>
  </si>
  <si>
    <t>RRU安装架室内RRU安装架</t>
  </si>
  <si>
    <t>330800331336</t>
  </si>
  <si>
    <t>330800339952</t>
  </si>
  <si>
    <t>330800128670</t>
  </si>
  <si>
    <t>塔石罗山C网基站X01-直流供电系统-组合开关电源屏</t>
  </si>
  <si>
    <t>ZXDU68S601</t>
  </si>
  <si>
    <t>龙游塔石罗山</t>
  </si>
  <si>
    <t>330825908000000011</t>
  </si>
  <si>
    <t>330800106533</t>
  </si>
  <si>
    <t>KFRD-72LW-JHS(2)</t>
  </si>
  <si>
    <t>江山杭长石灰坞</t>
  </si>
  <si>
    <t>330881908000000136</t>
  </si>
  <si>
    <t>330800316725</t>
  </si>
  <si>
    <t>江山林政-2</t>
  </si>
  <si>
    <t>330881908000001090</t>
  </si>
  <si>
    <t>330800316870</t>
  </si>
  <si>
    <t>江山长塘垄</t>
  </si>
  <si>
    <t>330881908000000534</t>
  </si>
  <si>
    <t>330800305619</t>
  </si>
  <si>
    <t>(省邮电工程)-油机切换箱-油机切换箱</t>
  </si>
  <si>
    <t>端子排：100A/4P</t>
  </si>
  <si>
    <t>江山贺村科达家居</t>
  </si>
  <si>
    <t>330881500000000018</t>
  </si>
  <si>
    <t>330800309750</t>
  </si>
  <si>
    <t>户外一体化电源</t>
  </si>
  <si>
    <t>—48V/200A(32A/3P*2预留4套BBU安装空间自然风冷)</t>
  </si>
  <si>
    <t>330800309751_1</t>
  </si>
  <si>
    <t>二组200Ah电池空间</t>
  </si>
  <si>
    <t>330800309751_2</t>
  </si>
  <si>
    <t>330800314639</t>
  </si>
  <si>
    <t>330800321701</t>
  </si>
  <si>
    <t>330800337950</t>
  </si>
  <si>
    <t>开化读经畈</t>
  </si>
  <si>
    <t>330824908000000618</t>
  </si>
  <si>
    <t>330800128559</t>
  </si>
  <si>
    <t>杨林镇C网基站X01-直流供电系统-组合开关电源屏</t>
  </si>
  <si>
    <t>开化杨林镇</t>
  </si>
  <si>
    <t>330824908000000162</t>
  </si>
  <si>
    <t>330800327934</t>
  </si>
  <si>
    <t>开化大头岭</t>
  </si>
  <si>
    <t>330824908000000615</t>
  </si>
  <si>
    <t>330800119982</t>
  </si>
  <si>
    <t>48V-120A(30A模块)-60</t>
  </si>
  <si>
    <t>开化伏坞</t>
  </si>
  <si>
    <t>330824908001900350</t>
  </si>
  <si>
    <t>330800326275</t>
  </si>
  <si>
    <t>开化白鹤山一号隧道西口</t>
  </si>
  <si>
    <t>330824500000000145</t>
  </si>
  <si>
    <t>330800314722</t>
  </si>
  <si>
    <t>开化坝头南</t>
  </si>
  <si>
    <t>33082401000078</t>
  </si>
  <si>
    <t>330800107565</t>
  </si>
  <si>
    <t>常山枧头村</t>
  </si>
  <si>
    <t>330822908000000232</t>
  </si>
  <si>
    <t>330800319975</t>
  </si>
  <si>
    <t>常山黄泥潭</t>
  </si>
  <si>
    <t>330822908000000233</t>
  </si>
  <si>
    <t>330800311267</t>
  </si>
  <si>
    <t>常山青石山头</t>
  </si>
  <si>
    <t>330822908000000464</t>
  </si>
  <si>
    <t>330800308621</t>
  </si>
  <si>
    <t>常山招贤鲁士-2</t>
  </si>
  <si>
    <t>330822908000000380</t>
  </si>
  <si>
    <t>330800111909</t>
  </si>
  <si>
    <t>招贤镇C网基站分体空调系统-室内机</t>
  </si>
  <si>
    <t>KF-75LW-STK-N3</t>
  </si>
  <si>
    <t>常山招贤镇-2</t>
  </si>
  <si>
    <t>330822908000000632</t>
  </si>
  <si>
    <t>330800106719</t>
  </si>
  <si>
    <t>SPW-V253DHL5</t>
  </si>
  <si>
    <t>常山中峰</t>
  </si>
  <si>
    <t>330822908000000198</t>
  </si>
  <si>
    <t>330800101388</t>
  </si>
  <si>
    <t>常山旗山-2</t>
  </si>
  <si>
    <t>330822908000000356</t>
  </si>
  <si>
    <t>330800128678</t>
  </si>
  <si>
    <t>青石溪口C网基站-直流供电系统-组合开关电源</t>
  </si>
  <si>
    <t>常山青石溪口BBU</t>
  </si>
  <si>
    <t>330822908000000695</t>
  </si>
  <si>
    <t>330800102308</t>
  </si>
  <si>
    <t>48V-150(30A模块)-60</t>
  </si>
  <si>
    <t>常山灵峰寺</t>
  </si>
  <si>
    <t>330822908000000244</t>
  </si>
  <si>
    <t>330800119254</t>
  </si>
  <si>
    <t>48V-600A(50A模块)-100</t>
  </si>
  <si>
    <t>常山新蓬</t>
  </si>
  <si>
    <t>330822908000000314</t>
  </si>
  <si>
    <t>330800122358</t>
  </si>
  <si>
    <t>48-400A(50A模块)-100</t>
  </si>
  <si>
    <t>常山谢家</t>
  </si>
  <si>
    <t>330822908000000344</t>
  </si>
  <si>
    <t>330800320157</t>
  </si>
  <si>
    <t>常山旗山隧道东口</t>
  </si>
  <si>
    <t>330822500000000105</t>
  </si>
  <si>
    <t>330800322109</t>
  </si>
  <si>
    <t>常山蒲塘2</t>
  </si>
  <si>
    <t>330822500000000124</t>
  </si>
  <si>
    <t>330800102402</t>
  </si>
  <si>
    <t>常山香樟小区搬迁</t>
  </si>
  <si>
    <t>330822908000000250</t>
  </si>
  <si>
    <t>330800119244</t>
  </si>
  <si>
    <t>48-400A(50A模块)-150</t>
  </si>
  <si>
    <t>常山东鲁</t>
  </si>
  <si>
    <t>330822908000000366</t>
  </si>
  <si>
    <t>330800344913</t>
  </si>
  <si>
    <t>衢州白云回龙</t>
  </si>
  <si>
    <t>330802908000000664</t>
  </si>
  <si>
    <t>330800378062</t>
  </si>
  <si>
    <t>330800307359</t>
  </si>
  <si>
    <t>组合式高频开关电源-48V/600A高效系统(50A高效模块)-250A</t>
  </si>
  <si>
    <t>柯城黄家杭长十五里</t>
  </si>
  <si>
    <t>330802500000000056</t>
  </si>
  <si>
    <t>330800322467</t>
  </si>
  <si>
    <t>衢州市学院5号宿舍</t>
  </si>
  <si>
    <t>330802908000000878</t>
  </si>
  <si>
    <t>330800300424_1</t>
  </si>
  <si>
    <t>一体化电源</t>
  </si>
  <si>
    <t>柯城航埠永昕纺织</t>
  </si>
  <si>
    <t>330802908000000843</t>
  </si>
  <si>
    <t>330800300424_2</t>
  </si>
  <si>
    <t>330800301973</t>
  </si>
  <si>
    <t>网络机架</t>
  </si>
  <si>
    <t>衢州_万马(2.0×0.8×0.8)</t>
  </si>
  <si>
    <t>330800319026</t>
  </si>
  <si>
    <t>330800319185</t>
  </si>
  <si>
    <t>主设备室内型成套设备单柜配置模型</t>
  </si>
  <si>
    <t>330800341934</t>
  </si>
  <si>
    <t>330800347478</t>
  </si>
  <si>
    <t>330800374487</t>
  </si>
  <si>
    <t>外市电引入</t>
  </si>
  <si>
    <t>项</t>
  </si>
  <si>
    <t>330800377728</t>
  </si>
  <si>
    <t>电源线</t>
  </si>
  <si>
    <t>铜芯</t>
  </si>
  <si>
    <t>无卡片资产</t>
  </si>
  <si>
    <t>330800306328</t>
  </si>
  <si>
    <t>龙游溪口小坑口</t>
  </si>
  <si>
    <t>330825500000000026</t>
  </si>
  <si>
    <t>330800112367</t>
  </si>
  <si>
    <t>龙游童村2</t>
  </si>
  <si>
    <t>330825908000000798</t>
  </si>
  <si>
    <t>330800106455</t>
  </si>
  <si>
    <t>龙游石窟C网基站分体空调系统-室内机</t>
  </si>
  <si>
    <t>kf-75w-stk-n3</t>
  </si>
  <si>
    <t>龙游小南海石窟</t>
  </si>
  <si>
    <t>330825908000000165</t>
  </si>
  <si>
    <t>330800310478</t>
  </si>
  <si>
    <t>龙游泉井垄</t>
  </si>
  <si>
    <t>330825908000000661</t>
  </si>
  <si>
    <t>330800321971</t>
  </si>
  <si>
    <t>龙游詹家前游</t>
  </si>
  <si>
    <t>330825500000000092</t>
  </si>
  <si>
    <t>330800107147</t>
  </si>
  <si>
    <t>KF-72L-SN-JZ1(R2)</t>
  </si>
  <si>
    <t>龙游文化路</t>
  </si>
  <si>
    <t>330825908000000701</t>
  </si>
  <si>
    <t>330800318748</t>
  </si>
  <si>
    <t>龙游城南综合市场</t>
  </si>
  <si>
    <t>330825700000235647</t>
  </si>
  <si>
    <t>330800346837</t>
  </si>
  <si>
    <t>龙游模环湖塘殿</t>
  </si>
  <si>
    <t>330825908000000377</t>
  </si>
  <si>
    <t>330800309025</t>
  </si>
  <si>
    <t>龙游士元高速</t>
  </si>
  <si>
    <t>330825908000000595</t>
  </si>
  <si>
    <t>330800346312</t>
  </si>
  <si>
    <t>外市电线路整治</t>
  </si>
  <si>
    <t>龙游大力山</t>
  </si>
  <si>
    <t>330825908000000521</t>
  </si>
  <si>
    <t>330800362693</t>
  </si>
  <si>
    <t>龙游岭脚</t>
  </si>
  <si>
    <t>330825908000000514</t>
  </si>
  <si>
    <t>330800340421</t>
  </si>
  <si>
    <t>龙游金龙戴</t>
  </si>
  <si>
    <t>330825908000000795</t>
  </si>
  <si>
    <t>330800111730</t>
  </si>
  <si>
    <t>CS-C2717FWY2</t>
  </si>
  <si>
    <t>江山福石岭</t>
  </si>
  <si>
    <t>330881908000000460</t>
  </si>
  <si>
    <t>330800318258</t>
  </si>
  <si>
    <t>石门镇</t>
  </si>
  <si>
    <t>330881908000001166</t>
  </si>
  <si>
    <t>330800318259</t>
  </si>
  <si>
    <t>330800310139</t>
  </si>
  <si>
    <t>江山贺村</t>
  </si>
  <si>
    <t>330881908000000346</t>
  </si>
  <si>
    <t>330800112412</t>
  </si>
  <si>
    <t>KF-53GW-B1</t>
  </si>
  <si>
    <t>江山福塘</t>
  </si>
  <si>
    <t>330881908000000336</t>
  </si>
  <si>
    <t>330800301580</t>
  </si>
  <si>
    <t>PS48600</t>
  </si>
  <si>
    <t>江山世外桃苑</t>
  </si>
  <si>
    <t>330881908000000755</t>
  </si>
  <si>
    <t>330800342079</t>
  </si>
  <si>
    <t>330800343485</t>
  </si>
  <si>
    <t>通用配件电表箱250mm*400mm*140mm</t>
  </si>
  <si>
    <t>330800126701</t>
  </si>
  <si>
    <t>江山荞麦坞</t>
  </si>
  <si>
    <t>330881908000000518</t>
  </si>
  <si>
    <t>330800111731</t>
  </si>
  <si>
    <t>KF-72LW-JHS(2)</t>
  </si>
  <si>
    <t>江山枫石</t>
  </si>
  <si>
    <t>330881908000000738</t>
  </si>
  <si>
    <t>330800310751</t>
  </si>
  <si>
    <t>江山大华公司-2</t>
  </si>
  <si>
    <t>330881908000000781</t>
  </si>
  <si>
    <t>330800112218</t>
  </si>
  <si>
    <t>KF-50G-JH(2)</t>
  </si>
  <si>
    <t>江山高峰</t>
  </si>
  <si>
    <t>330881908000000624</t>
  </si>
  <si>
    <t>330800122979</t>
  </si>
  <si>
    <t>通用空调</t>
  </si>
  <si>
    <t>RF-73WDT</t>
  </si>
  <si>
    <t>坛石镇</t>
  </si>
  <si>
    <t>330881908000000966</t>
  </si>
  <si>
    <t>330800317175</t>
  </si>
  <si>
    <t>石门灵岗</t>
  </si>
  <si>
    <t>330881908000001020</t>
  </si>
  <si>
    <t>330800318071</t>
  </si>
  <si>
    <t>江山新塘边荷塘头</t>
  </si>
  <si>
    <t>330881500000000118</t>
  </si>
  <si>
    <t>330800322410</t>
  </si>
  <si>
    <t>江山贺金山小区3</t>
  </si>
  <si>
    <t>330881500000000153</t>
  </si>
  <si>
    <t>330800334705</t>
  </si>
  <si>
    <t>江山莲华山工业园</t>
  </si>
  <si>
    <t>330881908000000138</t>
  </si>
  <si>
    <t>330800337349</t>
  </si>
  <si>
    <t>江山东积尾</t>
  </si>
  <si>
    <t>330881908000000386</t>
  </si>
  <si>
    <t>330800313159</t>
  </si>
  <si>
    <t>江山贺村湖边</t>
  </si>
  <si>
    <t>330881500000000053</t>
  </si>
  <si>
    <t>330800332927</t>
  </si>
  <si>
    <t>江山金旗门业</t>
  </si>
  <si>
    <t>330881500010001588</t>
  </si>
  <si>
    <t>330800111757</t>
  </si>
  <si>
    <t>开化茅岗</t>
  </si>
  <si>
    <t>330824908000000785</t>
  </si>
  <si>
    <t>330800106780</t>
  </si>
  <si>
    <t>KF-72L-JHS(2)</t>
  </si>
  <si>
    <t>开化倪川</t>
  </si>
  <si>
    <t>330824908000000736</t>
  </si>
  <si>
    <t>330800302276</t>
  </si>
  <si>
    <t>开化石门</t>
  </si>
  <si>
    <t>330824908000000812</t>
  </si>
  <si>
    <t>330800315846</t>
  </si>
  <si>
    <t>动力及环境监控单元主设备设备室内型成套设备</t>
  </si>
  <si>
    <t>开化下坞口</t>
  </si>
  <si>
    <t>33082401000092</t>
  </si>
  <si>
    <t>330800308830</t>
  </si>
  <si>
    <t>开化长虹乡玉林村</t>
  </si>
  <si>
    <t>330824908000000865</t>
  </si>
  <si>
    <t>330800107389</t>
  </si>
  <si>
    <t>整流设备-组合开关电源</t>
  </si>
  <si>
    <t>48V-500A(50A模块)-150A</t>
  </si>
  <si>
    <t>开化城关罗坞口</t>
  </si>
  <si>
    <t>330824908000000376</t>
  </si>
  <si>
    <t>330800102066</t>
  </si>
  <si>
    <t>整流设备-小型组合开关电源</t>
  </si>
  <si>
    <t>ESR-48-50AA(中达)</t>
  </si>
  <si>
    <t>开化华埠水厂-2</t>
  </si>
  <si>
    <t>330824908000000049</t>
  </si>
  <si>
    <t>330800128631</t>
  </si>
  <si>
    <t>其它电源设备-过压保护器（浪涌抑制器）</t>
  </si>
  <si>
    <t>基站浪涌抑制器三相</t>
  </si>
  <si>
    <t>330800106793</t>
  </si>
  <si>
    <t>开化高升</t>
  </si>
  <si>
    <t>330824908001900741</t>
  </si>
  <si>
    <t>330800106855</t>
  </si>
  <si>
    <t>开化封家创业基地</t>
  </si>
  <si>
    <t>330824908000000508</t>
  </si>
  <si>
    <t>330800110205</t>
  </si>
  <si>
    <t>48V-600A(50A模块)-100A</t>
  </si>
  <si>
    <t>开化长虹虹桥</t>
  </si>
  <si>
    <t>330824908000000374</t>
  </si>
  <si>
    <t>330800316416</t>
  </si>
  <si>
    <t>普通模块50A</t>
  </si>
  <si>
    <t>330800315848</t>
  </si>
  <si>
    <t>开化星口服务区</t>
  </si>
  <si>
    <t>33082401000093</t>
  </si>
  <si>
    <t>330800106852</t>
  </si>
  <si>
    <t>开化横岭底</t>
  </si>
  <si>
    <t>330824908000000637</t>
  </si>
  <si>
    <t>330800301308</t>
  </si>
  <si>
    <t>普通空调</t>
  </si>
  <si>
    <t>KF-72LW-JH1SN(R2)</t>
  </si>
  <si>
    <t>开化西塘坞</t>
  </si>
  <si>
    <t>330824908001900797</t>
  </si>
  <si>
    <t>330800112274</t>
  </si>
  <si>
    <t>开化詹村</t>
  </si>
  <si>
    <t>330824908000000733</t>
  </si>
  <si>
    <t>330800112266</t>
  </si>
  <si>
    <t>KF-72LW-17Y2</t>
  </si>
  <si>
    <t>开化金锭坞</t>
  </si>
  <si>
    <t>330824908000000536</t>
  </si>
  <si>
    <t>330800319393</t>
  </si>
  <si>
    <t>开化大溪边石畈</t>
  </si>
  <si>
    <t>330824908000000172</t>
  </si>
  <si>
    <t>330800120191</t>
  </si>
  <si>
    <t>48V-600A(50A模块)-150A</t>
  </si>
  <si>
    <t>开化东方宾馆</t>
  </si>
  <si>
    <t>330824908000000266</t>
  </si>
  <si>
    <t>330800316088</t>
  </si>
  <si>
    <t>常山招贤大弄口</t>
  </si>
  <si>
    <t>330822908000000615</t>
  </si>
  <si>
    <t>330800112304</t>
  </si>
  <si>
    <t>KF-72LW-JHS</t>
  </si>
  <si>
    <t>常山虎山公园</t>
  </si>
  <si>
    <t>330822908000000627</t>
  </si>
  <si>
    <t>330800106723</t>
  </si>
  <si>
    <t>常山馒头山</t>
  </si>
  <si>
    <t>330822908000000195</t>
  </si>
  <si>
    <t>330800308862</t>
  </si>
  <si>
    <t>常山新昌鄢家</t>
  </si>
  <si>
    <t>330822908000000468</t>
  </si>
  <si>
    <t>330800319966</t>
  </si>
  <si>
    <t>常山蒋连铺</t>
  </si>
  <si>
    <t>330822908000000200</t>
  </si>
  <si>
    <t>330800300710</t>
  </si>
  <si>
    <t>常山昌蒲塘</t>
  </si>
  <si>
    <t>330822908000000022</t>
  </si>
  <si>
    <t>330800313966</t>
  </si>
  <si>
    <t>动力及环境监控单元主设备室内型成套设备</t>
  </si>
  <si>
    <t>常山青石江家-2</t>
  </si>
  <si>
    <t>330822908000000515</t>
  </si>
  <si>
    <t>330800110060</t>
  </si>
  <si>
    <t>常山下东山</t>
  </si>
  <si>
    <t>330822908000000108</t>
  </si>
  <si>
    <t>330800101672</t>
  </si>
  <si>
    <t>常山七里弄</t>
  </si>
  <si>
    <t>330822908000000294</t>
  </si>
  <si>
    <t>330800112011</t>
  </si>
  <si>
    <t>常山城关中学-3</t>
  </si>
  <si>
    <t>330822908000000453</t>
  </si>
  <si>
    <t>330800122938</t>
  </si>
  <si>
    <t>常山中峰2</t>
  </si>
  <si>
    <t>330822908000000033</t>
  </si>
  <si>
    <t>330800002958</t>
  </si>
  <si>
    <t>改造站-虚拟开关电源</t>
  </si>
  <si>
    <t>座</t>
  </si>
  <si>
    <t>330800314477</t>
  </si>
  <si>
    <t>常山大桥头新村</t>
  </si>
  <si>
    <t>330822010000000116</t>
  </si>
  <si>
    <t>330800311646</t>
  </si>
  <si>
    <t>常山招贤古县2</t>
  </si>
  <si>
    <t>330822500000000071</t>
  </si>
  <si>
    <t>330800313398</t>
  </si>
  <si>
    <t>常山招贤前田头</t>
  </si>
  <si>
    <t>330822500000000046</t>
  </si>
  <si>
    <t>330800112298</t>
  </si>
  <si>
    <t>常山新桥横山路BBU</t>
  </si>
  <si>
    <t>330822908000000553</t>
  </si>
  <si>
    <t>330800111737</t>
  </si>
  <si>
    <t>常山渔溪口</t>
  </si>
  <si>
    <t>330822908000000005</t>
  </si>
  <si>
    <t>330800300705</t>
  </si>
  <si>
    <t>常山新虹</t>
  </si>
  <si>
    <t>330822908000000019</t>
  </si>
  <si>
    <t>330800322580</t>
  </si>
  <si>
    <t>330800112152</t>
  </si>
  <si>
    <t>常山油车</t>
  </si>
  <si>
    <t>330822908000000223</t>
  </si>
  <si>
    <t>330800112314</t>
  </si>
  <si>
    <t>常山天马枫树底</t>
  </si>
  <si>
    <t>330822908000000212</t>
  </si>
  <si>
    <t>330800342222</t>
  </si>
  <si>
    <t>衢州氟化厂新厂区</t>
  </si>
  <si>
    <t>330802908000000009</t>
  </si>
  <si>
    <t>330800126734</t>
  </si>
  <si>
    <t>SAP-G502H</t>
  </si>
  <si>
    <t>柯城沟溪斗门垄</t>
  </si>
  <si>
    <t>330802908000000821</t>
  </si>
  <si>
    <t>330800342541</t>
  </si>
  <si>
    <t>衢州九华下郑</t>
  </si>
  <si>
    <t>330802908000000525</t>
  </si>
  <si>
    <t>330800123421</t>
  </si>
  <si>
    <t>KF-72-JHS(2)</t>
  </si>
  <si>
    <t>衢州美林小镇</t>
  </si>
  <si>
    <t>330802908000000362</t>
  </si>
  <si>
    <t>330800315922</t>
  </si>
  <si>
    <t>交流配电箱交流配电箱三相</t>
  </si>
  <si>
    <t>100A/380V室外型</t>
  </si>
  <si>
    <t>柯城航埠大塘头</t>
  </si>
  <si>
    <t>330802500000000028</t>
  </si>
  <si>
    <t>330800373494</t>
  </si>
  <si>
    <t>330800101363</t>
  </si>
  <si>
    <t>柯城姜家山富周塘</t>
  </si>
  <si>
    <t>330802908000000766</t>
  </si>
  <si>
    <t>330800117376</t>
  </si>
  <si>
    <t>YD60K385-3+1J</t>
  </si>
  <si>
    <t>330800117377</t>
  </si>
  <si>
    <t>ZBX1R-20（大）</t>
  </si>
  <si>
    <t>330800117494</t>
  </si>
  <si>
    <t>330800319039</t>
  </si>
  <si>
    <t>330800326566</t>
  </si>
  <si>
    <t>330800329472</t>
  </si>
  <si>
    <t>330800335966</t>
  </si>
  <si>
    <t>330800336156</t>
  </si>
  <si>
    <t>330800361328</t>
  </si>
  <si>
    <t>组合式高频开关电源配件整流模块50A高效</t>
  </si>
  <si>
    <t>330800111114</t>
  </si>
  <si>
    <t>48V-300A(50A模块)-100A</t>
  </si>
  <si>
    <t>柯城航埠长泽街</t>
  </si>
  <si>
    <t>330802908000000740</t>
  </si>
  <si>
    <t>330800117757</t>
  </si>
  <si>
    <t>330800129488</t>
  </si>
  <si>
    <t>ZBX1R-20(大)</t>
  </si>
  <si>
    <t>330800129489</t>
  </si>
  <si>
    <t>YD60K385-3</t>
  </si>
  <si>
    <t>330800314818</t>
  </si>
  <si>
    <t>330800319545</t>
  </si>
  <si>
    <t>330800326449</t>
  </si>
  <si>
    <t>330800331573</t>
  </si>
  <si>
    <t>330800336183</t>
  </si>
  <si>
    <t>330800343505</t>
  </si>
  <si>
    <t>330800346658</t>
  </si>
  <si>
    <t>1KV以下电力电缆铜芯阻燃聚氯乙烯绝缘聚氯乙烯护套软电缆ZA-RVV 1*25mm2浅蓝</t>
  </si>
  <si>
    <t>330800123605</t>
  </si>
  <si>
    <t>衢州新世纪学校</t>
  </si>
  <si>
    <t>330802908000000475</t>
  </si>
  <si>
    <t>330800319017</t>
  </si>
  <si>
    <t>衢州水务大楼</t>
  </si>
  <si>
    <t>330802908000000403</t>
  </si>
  <si>
    <t>330800128999</t>
  </si>
  <si>
    <t>KF-72L-JH1SN(R2)</t>
  </si>
  <si>
    <t>衢州柯山大桥</t>
  </si>
  <si>
    <t>330802908000000076</t>
  </si>
  <si>
    <t>330800123331</t>
  </si>
  <si>
    <t>衢州黄茶</t>
  </si>
  <si>
    <t>330802908000000600</t>
  </si>
  <si>
    <t>330800309683</t>
  </si>
  <si>
    <t>美的空调</t>
  </si>
  <si>
    <t xml:space="preserve">	台</t>
  </si>
  <si>
    <t>三相</t>
  </si>
  <si>
    <t>衢州第三医院</t>
  </si>
  <si>
    <t>33080201000016</t>
  </si>
  <si>
    <t>330800310129</t>
  </si>
  <si>
    <t>衢州柯城文化局</t>
  </si>
  <si>
    <t>330802908000000445</t>
  </si>
  <si>
    <t>330800102448</t>
  </si>
  <si>
    <t>衢州园林</t>
  </si>
  <si>
    <t>330802908000000451</t>
  </si>
  <si>
    <t>330800310072</t>
  </si>
  <si>
    <t>衢州月亮湾3号楼</t>
  </si>
  <si>
    <t>330802500000000072</t>
  </si>
  <si>
    <t>330800310073</t>
  </si>
  <si>
    <t>330800311154</t>
  </si>
  <si>
    <t>衢州新湖北广场5号楼</t>
  </si>
  <si>
    <t>330802500000000046</t>
  </si>
  <si>
    <t>330800311155</t>
  </si>
  <si>
    <t>330800311156</t>
  </si>
  <si>
    <t>330800311157</t>
  </si>
  <si>
    <t>330800309405</t>
  </si>
  <si>
    <t>48V/300A高效系统(50A高效模块，共用电源系统，三相交流输入)100A</t>
  </si>
  <si>
    <t>衢江双桥黄蒙</t>
  </si>
  <si>
    <t>330803908000000088</t>
  </si>
  <si>
    <t>330800309402</t>
  </si>
  <si>
    <t>330800106776</t>
  </si>
  <si>
    <t>KF-72L-17Y2</t>
  </si>
  <si>
    <t>衢州苏村</t>
  </si>
  <si>
    <t>330803908000000561</t>
  </si>
  <si>
    <t>330800112325</t>
  </si>
  <si>
    <t>衢州方家坞</t>
  </si>
  <si>
    <t>330803908000000480</t>
  </si>
  <si>
    <t>330800106745</t>
  </si>
  <si>
    <t>衢州棠陵邵</t>
  </si>
  <si>
    <t>330803908000000649</t>
  </si>
  <si>
    <t>330800123509</t>
  </si>
  <si>
    <t>SPW-V181DH5N</t>
  </si>
  <si>
    <t>衢州新麻坝</t>
  </si>
  <si>
    <t>330803908000000879</t>
  </si>
  <si>
    <t>330800123600</t>
  </si>
  <si>
    <t>衢州东山边</t>
  </si>
  <si>
    <t>330803908000000550</t>
  </si>
  <si>
    <t>330800123508</t>
  </si>
  <si>
    <t>衢州周垄</t>
  </si>
  <si>
    <t>330803908000000689</t>
  </si>
  <si>
    <t>330800320731</t>
  </si>
  <si>
    <t>衢江浮石徐家坞-2</t>
  </si>
  <si>
    <t>330803908000000085</t>
  </si>
  <si>
    <t>330800307667</t>
  </si>
  <si>
    <t>(中兴)-开关电源及电源模块-开关电源</t>
  </si>
  <si>
    <t>落地式开关电源-48V/600A方案A</t>
  </si>
  <si>
    <t>衢江廿里里屋</t>
  </si>
  <si>
    <t>33080301000120</t>
  </si>
  <si>
    <t>330800300581</t>
  </si>
  <si>
    <t>PS48300-3B-2900</t>
  </si>
  <si>
    <t>衢州花园南</t>
  </si>
  <si>
    <t>330802908000000182</t>
  </si>
  <si>
    <t>330800126721</t>
  </si>
  <si>
    <t>衢州东港开发区</t>
  </si>
  <si>
    <t>330803908000000979</t>
  </si>
  <si>
    <t>330800337217</t>
  </si>
  <si>
    <t>330800128921</t>
  </si>
  <si>
    <t>DPJ-380-63A</t>
  </si>
  <si>
    <t>衢州东港开发区-2</t>
  </si>
  <si>
    <t>330803908000000116</t>
  </si>
  <si>
    <t>330800111660</t>
  </si>
  <si>
    <t>东港开发区C网基站分体空调系统-室内机</t>
  </si>
  <si>
    <t>KF-75LW</t>
  </si>
  <si>
    <t>330800327926</t>
  </si>
  <si>
    <t>330800345273</t>
  </si>
  <si>
    <t>嵌入式开关电源48V/450A高效系统(75A高效模块，共用电源系统）150A48V/450A高效电源系统-150A</t>
  </si>
  <si>
    <t>衢江桔海一路东</t>
  </si>
  <si>
    <t>330803500000000073</t>
  </si>
  <si>
    <t>铝芯</t>
  </si>
  <si>
    <t>资产来源</t>
  </si>
  <si>
    <t>2024年台州公司第九次党委会会议纪要</t>
  </si>
  <si>
    <t>331000189243_2</t>
  </si>
  <si>
    <t>工程转入</t>
  </si>
  <si>
    <t>临海江滨宾馆</t>
  </si>
  <si>
    <t>331082500000000170</t>
  </si>
  <si>
    <t>浙江铁塔财务〔2024〕37 号</t>
  </si>
  <si>
    <t>331000183284_1</t>
  </si>
  <si>
    <t>一体化设备柜</t>
  </si>
  <si>
    <t>临海更楼</t>
  </si>
  <si>
    <t>331082908001900365</t>
  </si>
  <si>
    <t>2024年台州公司第二十一次党委会会议纪要</t>
  </si>
  <si>
    <t>331000193386</t>
  </si>
  <si>
    <t>椒江滨海滨城路与海丰路交叉口</t>
  </si>
  <si>
    <t>331002500000001386</t>
  </si>
  <si>
    <t>331000193387</t>
  </si>
  <si>
    <t>2024年台州公司第十六次党委会会议纪要</t>
  </si>
  <si>
    <t>331000150288</t>
  </si>
  <si>
    <t>存量收购</t>
  </si>
  <si>
    <t>仙居皤滩枫树林</t>
  </si>
  <si>
    <t>331024908000000042</t>
  </si>
  <si>
    <t>331000150289</t>
  </si>
  <si>
    <t>331000103016</t>
  </si>
  <si>
    <t>仙居抽水蓄能临时RRU</t>
  </si>
  <si>
    <t>331024908000000093</t>
  </si>
  <si>
    <t>331000103018</t>
  </si>
  <si>
    <t>331000167648</t>
  </si>
  <si>
    <t>三门里浦三份头</t>
  </si>
  <si>
    <t>33102200000052</t>
  </si>
  <si>
    <t>331000191178</t>
  </si>
  <si>
    <t>三门高枧胡岙村</t>
  </si>
  <si>
    <t>331022500000000111</t>
  </si>
  <si>
    <t>331000192558</t>
  </si>
  <si>
    <t>三门县健跳五千吨码头西</t>
  </si>
  <si>
    <t>331022500000000113</t>
  </si>
  <si>
    <t>331000153849</t>
  </si>
  <si>
    <t>三门火电生产区临时站拉远</t>
  </si>
  <si>
    <t xml:space="preserve">	331022908000000833</t>
  </si>
  <si>
    <t>331000116720</t>
  </si>
  <si>
    <t>三门亭旁梅坑杨村</t>
  </si>
  <si>
    <t>331022908000000034</t>
  </si>
  <si>
    <t>331000117470</t>
  </si>
  <si>
    <t>三门花桥东岙村-2</t>
  </si>
  <si>
    <t>331022908000000132</t>
  </si>
  <si>
    <t>331000128083</t>
  </si>
  <si>
    <t>三门六敖上街</t>
  </si>
  <si>
    <t>331022908000000353</t>
  </si>
  <si>
    <t>331000156710</t>
  </si>
  <si>
    <t>三门沿赤湖石村</t>
  </si>
  <si>
    <t>33102200000002</t>
  </si>
  <si>
    <t>331000167646</t>
  </si>
  <si>
    <t>331000167957</t>
  </si>
  <si>
    <t>三门区花桥吴都村西</t>
  </si>
  <si>
    <t>33102200000057</t>
  </si>
  <si>
    <t>331000191177</t>
  </si>
  <si>
    <t>331000187852</t>
  </si>
  <si>
    <t>331000150287</t>
  </si>
  <si>
    <t>组合开关电源</t>
  </si>
  <si>
    <t>331000103164</t>
  </si>
  <si>
    <t>仙居仙居大水弄</t>
  </si>
  <si>
    <t>331024908000000569</t>
  </si>
  <si>
    <t>331000179095</t>
  </si>
  <si>
    <t>331000171229</t>
  </si>
  <si>
    <t>临海江南贺家南杰克股份</t>
  </si>
  <si>
    <t>331082500000000065</t>
  </si>
  <si>
    <t>331000175212</t>
  </si>
  <si>
    <t>331000177165</t>
  </si>
  <si>
    <t>331000180448</t>
  </si>
  <si>
    <t>331000235155</t>
  </si>
  <si>
    <t>331000257894</t>
  </si>
  <si>
    <t>0.75P</t>
  </si>
  <si>
    <t>331000141603</t>
  </si>
  <si>
    <t>天台上宅</t>
  </si>
  <si>
    <t>331023908000000360</t>
  </si>
  <si>
    <t>331000108776</t>
  </si>
  <si>
    <t>温岭山市水泵工业园-2</t>
  </si>
  <si>
    <t>331081908000000841</t>
  </si>
  <si>
    <t>331000129120</t>
  </si>
  <si>
    <t>331000138694</t>
  </si>
  <si>
    <t>331000226076</t>
  </si>
  <si>
    <t>331000117544</t>
  </si>
  <si>
    <t>天台街头雷马坑村</t>
  </si>
  <si>
    <t>331023908000000746</t>
  </si>
  <si>
    <t>331000117543</t>
  </si>
  <si>
    <t>331000117545</t>
  </si>
  <si>
    <t>331000117787</t>
  </si>
  <si>
    <t>天台高墙头</t>
  </si>
  <si>
    <t>331023908000000053</t>
  </si>
  <si>
    <t>331000110425</t>
  </si>
  <si>
    <t>331000246382</t>
  </si>
  <si>
    <t>仙居金台南庄岭隧道西口外打</t>
  </si>
  <si>
    <t>331024500000001504</t>
  </si>
  <si>
    <t>331000306635</t>
  </si>
  <si>
    <t>供电计量设备-智能电表-三相交流-4路-低压智能电表</t>
  </si>
  <si>
    <t>仙居福应上林村东</t>
  </si>
  <si>
    <t>331024500010001913</t>
  </si>
  <si>
    <t>331000140785</t>
  </si>
  <si>
    <t>分体空调</t>
  </si>
  <si>
    <t>331000140786</t>
  </si>
  <si>
    <t>331000192468</t>
  </si>
  <si>
    <t>仙居卜家岙搬迁</t>
  </si>
  <si>
    <t>331024500000000094</t>
  </si>
  <si>
    <t>331000141052</t>
  </si>
  <si>
    <t>分体一对一空调</t>
  </si>
  <si>
    <t>仙居溪港仁庄村</t>
  </si>
  <si>
    <t>331024908000000060</t>
  </si>
  <si>
    <t>331000121265</t>
  </si>
  <si>
    <t>仙居官路林塘岸村</t>
  </si>
  <si>
    <t>331024908000000064</t>
  </si>
  <si>
    <t>331000188642</t>
  </si>
  <si>
    <t>仙居联通新大楼</t>
  </si>
  <si>
    <t>331024908000000106</t>
  </si>
  <si>
    <t>331000194042</t>
  </si>
  <si>
    <t>331000140789</t>
  </si>
  <si>
    <t>仙居淡竹西陈</t>
  </si>
  <si>
    <t>331024908000000156</t>
  </si>
  <si>
    <t>331000195659</t>
  </si>
  <si>
    <t>仙居横溪上陈村-2</t>
  </si>
  <si>
    <t>331024908000000223</t>
  </si>
  <si>
    <t>331000194853</t>
  </si>
  <si>
    <t>仙居横溪俞店</t>
  </si>
  <si>
    <t>331024908000000224</t>
  </si>
  <si>
    <t>331000167679</t>
  </si>
  <si>
    <t>仙居东岭</t>
  </si>
  <si>
    <t>331024908000000866</t>
  </si>
  <si>
    <t>331000195805</t>
  </si>
  <si>
    <t>仙居广度路坑</t>
  </si>
  <si>
    <t>331024908001900121</t>
  </si>
  <si>
    <t>331000196727</t>
  </si>
  <si>
    <t>仙居皤滩（移动）</t>
  </si>
  <si>
    <t>331024908001900300</t>
  </si>
  <si>
    <t>331000159396</t>
  </si>
  <si>
    <t>黄岩宁溪镇独住脚</t>
  </si>
  <si>
    <t>33100301000163</t>
  </si>
  <si>
    <t>331000189195</t>
  </si>
  <si>
    <t>黄岩沙埠中学</t>
  </si>
  <si>
    <t>33100300000052</t>
  </si>
  <si>
    <t>331000197160</t>
  </si>
  <si>
    <t>黄岩北城街道高速口二环路D</t>
  </si>
  <si>
    <t>331003500000000035</t>
  </si>
  <si>
    <t>331000175237</t>
  </si>
  <si>
    <t>331000193271</t>
  </si>
  <si>
    <t>黄岩上郑垟头村2</t>
  </si>
  <si>
    <t>331003500000000063</t>
  </si>
  <si>
    <t>331000193599</t>
  </si>
  <si>
    <t>黄岩院桥鸡笼山-2</t>
  </si>
  <si>
    <t>331003500000000128</t>
  </si>
  <si>
    <t>331000199844</t>
  </si>
  <si>
    <t>黄岩下庄村</t>
  </si>
  <si>
    <t>331003500000001445</t>
  </si>
  <si>
    <t>331000201540</t>
  </si>
  <si>
    <t>黄岩北城宏立工艺品厂-2</t>
  </si>
  <si>
    <t>331003908000000040</t>
  </si>
  <si>
    <t>331000191351</t>
  </si>
  <si>
    <t>黄岩头陀孙东村-2</t>
  </si>
  <si>
    <t>331003908000000216</t>
  </si>
  <si>
    <t>331000196936</t>
  </si>
  <si>
    <t>331000196827</t>
  </si>
  <si>
    <t>黄岩江口项岙村</t>
  </si>
  <si>
    <t>331003908000000264</t>
  </si>
  <si>
    <t>331000188491</t>
  </si>
  <si>
    <t>黄岩院桥樟前</t>
  </si>
  <si>
    <t>331003908000000318</t>
  </si>
  <si>
    <t>331000201510</t>
  </si>
  <si>
    <t>台州黄岩前汇头</t>
  </si>
  <si>
    <t>331003908000000438</t>
  </si>
  <si>
    <t>331000201416</t>
  </si>
  <si>
    <t>台州黄岩澄江模具</t>
  </si>
  <si>
    <t>331003908000000723</t>
  </si>
  <si>
    <t>331000201406</t>
  </si>
  <si>
    <t>台州黄岩新前街道车口村</t>
  </si>
  <si>
    <t>331003908000000753</t>
  </si>
  <si>
    <t>331000186162</t>
  </si>
  <si>
    <t>黄岩江口避灾中心</t>
  </si>
  <si>
    <t>331003908001900245</t>
  </si>
  <si>
    <t>331000102377</t>
  </si>
  <si>
    <t>椒江上大陈南岙里</t>
  </si>
  <si>
    <t>331002908000000561</t>
  </si>
  <si>
    <t>331000171800</t>
  </si>
  <si>
    <t>椒江三甲滨海工业区北</t>
  </si>
  <si>
    <t>33100201000201</t>
  </si>
  <si>
    <t>331000171813</t>
  </si>
  <si>
    <t>椒江外沙路飞跃物流</t>
  </si>
  <si>
    <t>33100201000202</t>
  </si>
  <si>
    <t>331000107970</t>
  </si>
  <si>
    <t>台州椒江凤凰新天地旁</t>
  </si>
  <si>
    <t>331002908000000118</t>
  </si>
  <si>
    <t>331000146531</t>
  </si>
  <si>
    <t>台州椒江翠华小区</t>
  </si>
  <si>
    <t>331002908000000127</t>
  </si>
  <si>
    <t>331000140423</t>
  </si>
  <si>
    <t>椒江下陈明星</t>
  </si>
  <si>
    <t>331002908000000400</t>
  </si>
  <si>
    <t>331000140033</t>
  </si>
  <si>
    <t>椒江台州职业技术学院</t>
  </si>
  <si>
    <t>331002908000000441</t>
  </si>
  <si>
    <t>331000145912</t>
  </si>
  <si>
    <t>椒江下陈下洋邱</t>
  </si>
  <si>
    <t>331002908000000579</t>
  </si>
  <si>
    <t>331000103950</t>
  </si>
  <si>
    <t>台州黄岩北城马鞍山</t>
  </si>
  <si>
    <t>331003908000000608</t>
  </si>
  <si>
    <t>331000151571</t>
  </si>
  <si>
    <t>临海东洋方山村</t>
  </si>
  <si>
    <t>331082908000000167</t>
  </si>
  <si>
    <t>331000143433</t>
  </si>
  <si>
    <t>临海东塍洪桥</t>
  </si>
  <si>
    <t>331082908000000851</t>
  </si>
  <si>
    <t>331000143439</t>
  </si>
  <si>
    <t>临海南岙</t>
  </si>
  <si>
    <t>331082908000000997</t>
  </si>
  <si>
    <t>331000139680</t>
  </si>
  <si>
    <t>临海汛桥渡头</t>
  </si>
  <si>
    <t>331082908001900137</t>
  </si>
  <si>
    <t>331000165801</t>
  </si>
  <si>
    <t>路桥蓬街镇竿蓬街南</t>
  </si>
  <si>
    <t>33100400000072</t>
  </si>
  <si>
    <t>331000147516</t>
  </si>
  <si>
    <t>三门高枧胡村</t>
  </si>
  <si>
    <t>331022908000000166</t>
  </si>
  <si>
    <t>331000150042</t>
  </si>
  <si>
    <t>三门沙柳鲍家村</t>
  </si>
  <si>
    <t>331022908000000077</t>
  </si>
  <si>
    <t>331000139762</t>
  </si>
  <si>
    <t>天台街头琅柯</t>
  </si>
  <si>
    <t>331023908000000651</t>
  </si>
  <si>
    <t>331000150320</t>
  </si>
  <si>
    <t>天台八都</t>
  </si>
  <si>
    <t>331023908001900067</t>
  </si>
  <si>
    <t>331000150204</t>
  </si>
  <si>
    <t>温岭新农贸城</t>
  </si>
  <si>
    <t>331081908000000490</t>
  </si>
  <si>
    <t>331000109180</t>
  </si>
  <si>
    <t>温岭松门大交陈村-2</t>
  </si>
  <si>
    <t>331081908000000643</t>
  </si>
  <si>
    <t>331000152145</t>
  </si>
  <si>
    <t>温岭石塘前红村-2</t>
  </si>
  <si>
    <t>331081908000000672</t>
  </si>
  <si>
    <t>331000152055</t>
  </si>
  <si>
    <t>温岭牧屿灵鹏包装厂</t>
  </si>
  <si>
    <t>331081908000000725</t>
  </si>
  <si>
    <t>331000140544</t>
  </si>
  <si>
    <t>温岭大溪冠宇机械</t>
  </si>
  <si>
    <t>331081908000000899</t>
  </si>
  <si>
    <t>331000146134</t>
  </si>
  <si>
    <t>温岭箬横红升村-2</t>
  </si>
  <si>
    <t>331081908000001155</t>
  </si>
  <si>
    <t>331000155262</t>
  </si>
  <si>
    <t>温岭石粘山马村</t>
  </si>
  <si>
    <t>331081908000001435</t>
  </si>
  <si>
    <t>331000139939</t>
  </si>
  <si>
    <t>玉环鲜迭双坑村</t>
  </si>
  <si>
    <t>331021908000000236</t>
  </si>
  <si>
    <t>331000152070</t>
  </si>
  <si>
    <t>玉环龙溪龙攻门</t>
  </si>
  <si>
    <t>331021908000000254</t>
  </si>
  <si>
    <t>331000197782</t>
  </si>
  <si>
    <t>玉环清港镇</t>
  </si>
  <si>
    <t>331021908000000454</t>
  </si>
  <si>
    <t>331000150853</t>
  </si>
  <si>
    <t>临海大田下沙</t>
  </si>
  <si>
    <t>331082908000001189</t>
  </si>
  <si>
    <t>331000118671</t>
  </si>
  <si>
    <t>331000188185</t>
  </si>
  <si>
    <t>临海东塍洞桥村-2</t>
  </si>
  <si>
    <t>331082908000000504</t>
  </si>
  <si>
    <t>331000138841</t>
  </si>
  <si>
    <t>331000108932</t>
  </si>
  <si>
    <t>331000187676</t>
  </si>
  <si>
    <t>临海东塍下蒋</t>
  </si>
  <si>
    <t>33108200000054</t>
  </si>
  <si>
    <t>331000157270</t>
  </si>
  <si>
    <t>331000167861</t>
  </si>
  <si>
    <t>331000167859</t>
  </si>
  <si>
    <t>331000167375</t>
  </si>
  <si>
    <t>临海杜桥横溪东北</t>
  </si>
  <si>
    <t>331082500000000053</t>
  </si>
  <si>
    <t>331000167370</t>
  </si>
  <si>
    <t>331000167373</t>
  </si>
  <si>
    <t>331000169225</t>
  </si>
  <si>
    <t>331000117133</t>
  </si>
  <si>
    <t>临海黄坦上方</t>
  </si>
  <si>
    <t>331082908000001251</t>
  </si>
  <si>
    <t>331000191586</t>
  </si>
  <si>
    <t>临海汇溪姜岙村</t>
  </si>
  <si>
    <t>331082908000000590</t>
  </si>
  <si>
    <t>331000112185</t>
  </si>
  <si>
    <t>331000104113</t>
  </si>
  <si>
    <t>331000119004</t>
  </si>
  <si>
    <t>临海涧大岙</t>
  </si>
  <si>
    <t>331082908000000689</t>
  </si>
  <si>
    <t>331000121454</t>
  </si>
  <si>
    <t>临海年坑岭脚</t>
  </si>
  <si>
    <t>331082908000001016</t>
  </si>
  <si>
    <t>331000140431</t>
  </si>
  <si>
    <t>331000139235</t>
  </si>
  <si>
    <t>临海沙湾</t>
  </si>
  <si>
    <t>331082908000000691</t>
  </si>
  <si>
    <t>331000106954</t>
  </si>
  <si>
    <t>临海上盘联合村</t>
  </si>
  <si>
    <t>331082908000000318</t>
  </si>
  <si>
    <t>331000151866</t>
  </si>
  <si>
    <t>331000128478</t>
  </si>
  <si>
    <t>临海邵家渡大路章</t>
  </si>
  <si>
    <t>331082908000000322</t>
  </si>
  <si>
    <t>331000108739</t>
  </si>
  <si>
    <t>331000187983</t>
  </si>
  <si>
    <t>临海邵家渡吕公岙南</t>
  </si>
  <si>
    <t>331082500000000081</t>
  </si>
  <si>
    <t>331000182896</t>
  </si>
  <si>
    <t>331000182894</t>
  </si>
  <si>
    <t>331000182895</t>
  </si>
  <si>
    <t>331000110477</t>
  </si>
  <si>
    <t>临海小芝伴山</t>
  </si>
  <si>
    <t>331082908000000260</t>
  </si>
  <si>
    <t>331000110478</t>
  </si>
  <si>
    <t>331000135742</t>
  </si>
  <si>
    <t>331000135009</t>
  </si>
  <si>
    <t>331000185738</t>
  </si>
  <si>
    <t>临海永丰山头许村</t>
  </si>
  <si>
    <t>331082500000000120</t>
  </si>
  <si>
    <t>331000185740</t>
  </si>
  <si>
    <t>331000185739</t>
  </si>
  <si>
    <t>331000185741</t>
  </si>
  <si>
    <t>331000179629</t>
  </si>
  <si>
    <t>临海永丰下沈（搬迁站）</t>
  </si>
  <si>
    <t>331082500000000106</t>
  </si>
  <si>
    <t>331000189538</t>
  </si>
  <si>
    <t>331000189540</t>
  </si>
  <si>
    <t>331000189542</t>
  </si>
  <si>
    <t>331000194134</t>
  </si>
  <si>
    <t>临海白水洋街绿化带</t>
  </si>
  <si>
    <t>331082500000001189</t>
  </si>
  <si>
    <t>331000161403</t>
  </si>
  <si>
    <t>临海溪口</t>
  </si>
  <si>
    <t>331082908000000944</t>
  </si>
  <si>
    <t>331000006213</t>
  </si>
  <si>
    <t>路桥螺洋第四中学南</t>
  </si>
  <si>
    <t>331004908001900490</t>
  </si>
  <si>
    <t>331000115073</t>
  </si>
  <si>
    <t>三门凯悦大酒店</t>
  </si>
  <si>
    <t>331022908000000338</t>
  </si>
  <si>
    <t>331000183844</t>
  </si>
  <si>
    <t>三门沿赤工业园安利索电梯</t>
  </si>
  <si>
    <t>331022500000000110</t>
  </si>
  <si>
    <t>331000112321</t>
  </si>
  <si>
    <t>台州椒江前所外西村</t>
  </si>
  <si>
    <t>331002908000000930</t>
  </si>
  <si>
    <t>331000191188</t>
  </si>
  <si>
    <t>天台山头</t>
  </si>
  <si>
    <t>331023908000000238</t>
  </si>
  <si>
    <t>331000161080</t>
  </si>
  <si>
    <t>温岭横山黄湾</t>
  </si>
  <si>
    <t>331081908000000368</t>
  </si>
  <si>
    <t>331000167115</t>
  </si>
  <si>
    <t>温岭杰特大楼</t>
  </si>
  <si>
    <t>331081500000000006</t>
  </si>
  <si>
    <t>331000191820</t>
  </si>
  <si>
    <t>玉环鲜迭大龙湾村</t>
  </si>
  <si>
    <t>331021908000000313</t>
  </si>
  <si>
    <t>331000118044</t>
  </si>
  <si>
    <t>三门横渡岭根陈村</t>
  </si>
  <si>
    <t>331022908000000031</t>
  </si>
  <si>
    <t>331000112147</t>
  </si>
  <si>
    <t>三门海游城北</t>
  </si>
  <si>
    <t>331022908000000263</t>
  </si>
  <si>
    <t>331000192559</t>
  </si>
  <si>
    <t>331000182929</t>
  </si>
  <si>
    <t>甬台温高铁005A田洋</t>
  </si>
  <si>
    <t>331022500000000091</t>
  </si>
  <si>
    <t>331000182933</t>
  </si>
  <si>
    <t>331000167965</t>
  </si>
  <si>
    <t>331000171643</t>
  </si>
  <si>
    <t>331000172490</t>
  </si>
  <si>
    <t>331000182930</t>
  </si>
  <si>
    <t>331000102587</t>
  </si>
  <si>
    <t>三门西渡</t>
  </si>
  <si>
    <t>331022908000000430</t>
  </si>
  <si>
    <t>331000147261</t>
  </si>
  <si>
    <t>331000157895</t>
  </si>
  <si>
    <t>2024年台州公司第十三次党委会会议纪要</t>
  </si>
  <si>
    <t>331000154012</t>
  </si>
  <si>
    <t>三门滨海新城石子厂</t>
  </si>
  <si>
    <t>331022908000000718</t>
  </si>
  <si>
    <t>331000120907</t>
  </si>
  <si>
    <t>三门大井头</t>
  </si>
  <si>
    <t>331022908000000503</t>
  </si>
  <si>
    <t>331000140690</t>
  </si>
  <si>
    <t>331000142121</t>
  </si>
  <si>
    <t>331000140635</t>
  </si>
  <si>
    <t>分体一对一</t>
  </si>
  <si>
    <t>三门海游枫坑村</t>
  </si>
  <si>
    <t>331022908000000045</t>
  </si>
  <si>
    <t>331000185896</t>
  </si>
  <si>
    <t>331000172616</t>
  </si>
  <si>
    <t>基站空调柜式</t>
  </si>
  <si>
    <t>三门花桥上旺村</t>
  </si>
  <si>
    <t>33102200000106</t>
  </si>
  <si>
    <t>331000171784</t>
  </si>
  <si>
    <t>三门花桥上郑村</t>
  </si>
  <si>
    <t>331022500000000043</t>
  </si>
  <si>
    <t>331000188847</t>
  </si>
  <si>
    <t>三门健跳西郭村</t>
  </si>
  <si>
    <t>331022908000000080</t>
  </si>
  <si>
    <t>331000121582</t>
  </si>
  <si>
    <t>三门里金</t>
  </si>
  <si>
    <t>331022908000000395</t>
  </si>
  <si>
    <t>331000194849</t>
  </si>
  <si>
    <t>三门六敖盖门塘村-2</t>
  </si>
  <si>
    <t>331022908000000008</t>
  </si>
  <si>
    <t>331000120858</t>
  </si>
  <si>
    <t>三门楼下村</t>
  </si>
  <si>
    <t>331022908000000461</t>
  </si>
  <si>
    <t>331000157894</t>
  </si>
  <si>
    <t>基站舒适空调3匹（柜式）（三相）-整机（单冷）</t>
  </si>
  <si>
    <t>331000141494</t>
  </si>
  <si>
    <t>三门小浦村</t>
  </si>
  <si>
    <t>331022908000000441</t>
  </si>
  <si>
    <t>331000110642</t>
  </si>
  <si>
    <t>三门甬台温高铁042唐岙岭隧道南口资源点</t>
  </si>
  <si>
    <t>331022908000000829</t>
  </si>
  <si>
    <t>331000110507</t>
  </si>
  <si>
    <t>三门中门</t>
  </si>
  <si>
    <t>331022908000000459</t>
  </si>
  <si>
    <t>331000178704</t>
  </si>
  <si>
    <t>三门珠岙西陈村</t>
  </si>
  <si>
    <t>331022908001900379</t>
  </si>
  <si>
    <t>2023年台州公司第五次党委会会议纪要</t>
  </si>
  <si>
    <t>331000130264</t>
  </si>
  <si>
    <t>盘盈</t>
  </si>
  <si>
    <t>无*门锁**临海南洋瑞力皮革东*33108200000079**盘盈**废旧</t>
  </si>
  <si>
    <t>临海南洋瑞力皮革东</t>
  </si>
  <si>
    <t>33108200000079</t>
  </si>
  <si>
    <t>无*ZA-RVV1x16mm2黑（3米）**临海江南贺家南杰克股份*331082500000000065**无**废旧</t>
  </si>
  <si>
    <t>无*走线架**路桥吉利轿车*331004908000000438**无**废旧</t>
  </si>
  <si>
    <t>路桥吉利轿车</t>
  </si>
  <si>
    <t>331004908000000438</t>
  </si>
  <si>
    <t>无*走线架**天台上宅*331023908000000360**无**废旧</t>
  </si>
  <si>
    <t>无*4x16（3.5米）**温岭山市水泵工业园-2*331081908000000841**无**废旧</t>
  </si>
  <si>
    <t>无*4x25（29米）**温岭山市水泵工业园-2*331081908000000841**无**废旧</t>
  </si>
  <si>
    <t>无*走线架**温岭山市水泵工业园-2*331081908000000841**无**废旧</t>
  </si>
  <si>
    <t>无*1x35方蓝（6米）**温岭山市水泵工业园-2*331081908000000841**无**废旧</t>
  </si>
  <si>
    <t>无*走线架**玉环漩门工业园二期*331021908000000317**无**废旧</t>
  </si>
  <si>
    <t>玉环漩门工业园二期</t>
  </si>
  <si>
    <t>331021908000000317</t>
  </si>
  <si>
    <t>无*铜牌**玉环漩门工业园二期*331021908000000317**无**废旧</t>
  </si>
  <si>
    <t>无*4x35(25米）**玉环芦浦工业园漩门三期*331021908000000103**无**废旧</t>
  </si>
  <si>
    <t>玉环芦浦工业园漩门三期</t>
  </si>
  <si>
    <t>331021908000000103</t>
  </si>
  <si>
    <t>无*走线架**玉环芦浦工业园漩门三期*331021908000000103**无**废旧</t>
  </si>
  <si>
    <t>无*铜牌**玉环芦浦工业园漩门三期*331021908000000103**无**废旧</t>
  </si>
  <si>
    <t>无*走线架**温岭琛山*331081908000000177**无**废旧</t>
  </si>
  <si>
    <t>温岭琛山</t>
  </si>
  <si>
    <t>331081908000000177</t>
  </si>
  <si>
    <t>无*灭火器**温岭琛山*331081908000000177**无**废旧</t>
  </si>
  <si>
    <t>无*4x25（4米）**温岭琛山*331081908000000177**无**废旧</t>
  </si>
  <si>
    <t>2024年第37期总经理办公会议纪要</t>
  </si>
  <si>
    <t>SD202410161038000033407</t>
  </si>
  <si>
    <t>1KV以下电力电缆-ZA-RVV-1KV-1*35mm2-黄绿色-阻燃软电缆</t>
  </si>
  <si>
    <t>SD202410111733000023433</t>
  </si>
  <si>
    <t>室内分布系统配套物资-馈线-7/8"-阻燃</t>
  </si>
  <si>
    <t>SD202410101128000043323</t>
  </si>
  <si>
    <t>SD202409251119000017515</t>
  </si>
  <si>
    <t>1KV以下电力电缆-ZA-RVV-1KV-1*16mm2-黄绿色-阻燃软电缆</t>
  </si>
  <si>
    <t>SD202409111727000032320</t>
  </si>
  <si>
    <t>室内分布系统配套物资-馈线-1/2"-阻燃</t>
  </si>
  <si>
    <t>SD202409111718000028815</t>
  </si>
  <si>
    <t>SD202405291738000000103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</si>
</sst>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0_);[Red]\(0.00\)"/>
    <numFmt numFmtId="178" formatCode="0.00_ "/>
    <numFmt numFmtId="179" formatCode="0_ "/>
  </numFmts>
  <fonts count="41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0"/>
      <color theme="1"/>
      <name val="微软雅黑"/>
      <charset val="134"/>
    </font>
    <font>
      <sz val="10"/>
      <color theme="1"/>
      <name val="Arial"/>
      <charset val="134"/>
    </font>
    <font>
      <b/>
      <sz val="11"/>
      <name val="仿宋"/>
      <charset val="134"/>
    </font>
    <font>
      <b/>
      <sz val="11"/>
      <color rgb="FF000000"/>
      <name val="仿宋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仿宋"/>
      <charset val="134"/>
    </font>
    <font>
      <sz val="11"/>
      <color theme="1"/>
      <name val="仿宋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b/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2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2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6" borderId="6" applyNumberFormat="0" applyAlignment="0" applyProtection="0">
      <alignment vertical="center"/>
    </xf>
    <xf numFmtId="0" fontId="27" fillId="7" borderId="7" applyNumberFormat="0" applyAlignment="0" applyProtection="0">
      <alignment vertical="center"/>
    </xf>
    <xf numFmtId="0" fontId="28" fillId="7" borderId="6" applyNumberFormat="0" applyAlignment="0" applyProtection="0">
      <alignment vertical="center"/>
    </xf>
    <xf numFmtId="0" fontId="29" fillId="8" borderId="8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38" fillId="0" borderId="0" applyBorder="0"/>
    <xf numFmtId="0" fontId="0" fillId="0" borderId="0"/>
  </cellStyleXfs>
  <cellXfs count="156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2" fillId="2" borderId="1" xfId="53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left"/>
    </xf>
    <xf numFmtId="0" fontId="0" fillId="0" borderId="0" xfId="0" applyFill="1" applyAlignment="1">
      <alignment horizontal="center"/>
    </xf>
    <xf numFmtId="49" fontId="0" fillId="0" borderId="0" xfId="0" applyNumberFormat="1" applyFill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3" borderId="1" xfId="0" applyNumberFormat="1" applyFont="1" applyFill="1" applyBorder="1" applyAlignment="1">
      <alignment horizontal="center" vertical="center"/>
    </xf>
    <xf numFmtId="49" fontId="0" fillId="3" borderId="1" xfId="0" applyNumberFormat="1" applyFont="1" applyFill="1" applyBorder="1" applyAlignment="1">
      <alignment horizontal="center" vertical="center"/>
    </xf>
    <xf numFmtId="0" fontId="0" fillId="2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7" fillId="3" borderId="1" xfId="0" applyNumberFormat="1" applyFont="1" applyFill="1" applyBorder="1" applyAlignment="1">
      <alignment horizontal="center" vertical="center"/>
    </xf>
    <xf numFmtId="0" fontId="0" fillId="4" borderId="1" xfId="0" applyNumberFormat="1" applyFont="1" applyFill="1" applyBorder="1" applyAlignment="1">
      <alignment horizontal="center" vertical="center"/>
    </xf>
    <xf numFmtId="0" fontId="0" fillId="3" borderId="1" xfId="0" applyNumberFormat="1" applyFont="1" applyFill="1" applyBorder="1" applyAlignment="1">
      <alignment horizontal="center" vertical="center"/>
    </xf>
    <xf numFmtId="49" fontId="7" fillId="3" borderId="1" xfId="0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0" fontId="7" fillId="3" borderId="1" xfId="0" applyNumberFormat="1" applyFont="1" applyFill="1" applyBorder="1" applyAlignment="1">
      <alignment horizontal="center" vertical="center" wrapText="1"/>
    </xf>
    <xf numFmtId="49" fontId="7" fillId="3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/>
    </xf>
    <xf numFmtId="0" fontId="0" fillId="2" borderId="1" xfId="53" applyFont="1" applyFill="1" applyBorder="1" applyAlignment="1">
      <alignment horizontal="center" vertical="center" wrapText="1"/>
    </xf>
    <xf numFmtId="0" fontId="0" fillId="3" borderId="1" xfId="53" applyFont="1" applyFill="1" applyBorder="1" applyAlignment="1">
      <alignment horizontal="center" vertical="center" wrapText="1"/>
    </xf>
    <xf numFmtId="0" fontId="7" fillId="4" borderId="1" xfId="0" applyNumberFormat="1" applyFont="1" applyFill="1" applyBorder="1" applyAlignment="1">
      <alignment horizontal="center" vertical="center"/>
    </xf>
    <xf numFmtId="49" fontId="6" fillId="3" borderId="1" xfId="0" applyNumberFormat="1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wrapText="1"/>
    </xf>
    <xf numFmtId="0" fontId="9" fillId="0" borderId="0" xfId="0" applyFont="1" applyFill="1" applyAlignment="1">
      <alignment horizontal="center"/>
    </xf>
    <xf numFmtId="176" fontId="9" fillId="0" borderId="0" xfId="0" applyNumberFormat="1" applyFont="1" applyFill="1" applyAlignment="1">
      <alignment horizontal="center"/>
    </xf>
    <xf numFmtId="0" fontId="4" fillId="0" borderId="1" xfId="53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/>
    </xf>
    <xf numFmtId="0" fontId="10" fillId="0" borderId="1" xfId="0" applyFont="1" applyFill="1" applyBorder="1" applyAlignment="1">
      <alignment horizontal="center"/>
    </xf>
    <xf numFmtId="177" fontId="9" fillId="0" borderId="1" xfId="1" applyNumberFormat="1" applyFont="1" applyFill="1" applyBorder="1" applyAlignment="1">
      <alignment horizontal="center" vertical="center"/>
    </xf>
    <xf numFmtId="177" fontId="9" fillId="0" borderId="1" xfId="0" applyNumberFormat="1" applyFont="1" applyFill="1" applyBorder="1" applyAlignment="1">
      <alignment horizontal="center" vertical="center"/>
    </xf>
    <xf numFmtId="178" fontId="10" fillId="0" borderId="1" xfId="0" applyNumberFormat="1" applyFont="1" applyFill="1" applyBorder="1" applyAlignment="1">
      <alignment horizontal="center"/>
    </xf>
    <xf numFmtId="0" fontId="11" fillId="0" borderId="1" xfId="0" applyFont="1" applyFill="1" applyBorder="1" applyAlignment="1">
      <alignment horizontal="center"/>
    </xf>
    <xf numFmtId="49" fontId="0" fillId="0" borderId="1" xfId="0" applyNumberFormat="1" applyFill="1" applyBorder="1" applyAlignment="1">
      <alignment horizontal="center" vertical="center"/>
    </xf>
    <xf numFmtId="0" fontId="11" fillId="0" borderId="1" xfId="0" applyFont="1" applyFill="1" applyBorder="1" applyAlignment="1"/>
    <xf numFmtId="0" fontId="4" fillId="0" borderId="1" xfId="53" applyFont="1" applyFill="1" applyBorder="1" applyAlignment="1">
      <alignment horizontal="center" vertical="center"/>
    </xf>
    <xf numFmtId="176" fontId="4" fillId="0" borderId="1" xfId="53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179" fontId="9" fillId="0" borderId="1" xfId="0" applyNumberFormat="1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/>
    </xf>
    <xf numFmtId="0" fontId="11" fillId="0" borderId="1" xfId="0" applyFont="1" applyFill="1" applyBorder="1" applyAlignment="1">
      <alignment vertical="center"/>
    </xf>
    <xf numFmtId="0" fontId="0" fillId="0" borderId="1" xfId="0" applyFill="1" applyBorder="1" applyAlignment="1"/>
    <xf numFmtId="0" fontId="9" fillId="0" borderId="0" xfId="0" applyFont="1" applyFill="1" applyAlignment="1">
      <alignment horizontal="left"/>
    </xf>
    <xf numFmtId="0" fontId="10" fillId="0" borderId="0" xfId="0" applyFont="1" applyFill="1" applyAlignment="1">
      <alignment horizontal="center"/>
    </xf>
    <xf numFmtId="0" fontId="10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0" fillId="0" borderId="0" xfId="0" applyFill="1" applyAlignment="1"/>
    <xf numFmtId="0" fontId="0" fillId="0" borderId="0" xfId="0" applyFont="1" applyFill="1" applyAlignment="1"/>
    <xf numFmtId="0" fontId="0" fillId="0" borderId="0" xfId="0" applyFill="1" applyAlignment="1">
      <alignment wrapText="1"/>
    </xf>
    <xf numFmtId="0" fontId="0" fillId="0" borderId="1" xfId="0" applyFill="1" applyBorder="1" applyAlignment="1">
      <alignment horizontal="center" vertical="center"/>
    </xf>
    <xf numFmtId="0" fontId="0" fillId="2" borderId="1" xfId="53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49" fontId="0" fillId="0" borderId="1" xfId="53" applyNumberFormat="1" applyFont="1" applyFill="1" applyBorder="1" applyAlignment="1">
      <alignment horizontal="center" vertical="center"/>
    </xf>
    <xf numFmtId="0" fontId="0" fillId="0" borderId="1" xfId="53" applyFont="1" applyFill="1" applyBorder="1" applyAlignment="1">
      <alignment horizontal="center" vertical="center" wrapText="1"/>
    </xf>
    <xf numFmtId="0" fontId="0" fillId="0" borderId="1" xfId="53" applyFont="1" applyFill="1" applyBorder="1" applyAlignment="1">
      <alignment horizontal="center" vertical="center"/>
    </xf>
    <xf numFmtId="4" fontId="0" fillId="0" borderId="1" xfId="53" applyNumberFormat="1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1" xfId="53" applyFont="1" applyFill="1" applyBorder="1" applyAlignment="1">
      <alignment horizontal="center" vertical="center" wrapText="1"/>
    </xf>
    <xf numFmtId="0" fontId="13" fillId="0" borderId="1" xfId="53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14" fillId="2" borderId="1" xfId="0" applyFont="1" applyFill="1" applyBorder="1" applyAlignment="1"/>
    <xf numFmtId="49" fontId="15" fillId="0" borderId="1" xfId="0" applyNumberFormat="1" applyFont="1" applyBorder="1">
      <alignment vertical="center"/>
    </xf>
    <xf numFmtId="0" fontId="15" fillId="0" borderId="1" xfId="0" applyFont="1" applyBorder="1">
      <alignment vertical="center"/>
    </xf>
    <xf numFmtId="49" fontId="15" fillId="0" borderId="1" xfId="0" applyNumberFormat="1" applyFont="1" applyFill="1" applyBorder="1">
      <alignment vertical="center"/>
    </xf>
    <xf numFmtId="0" fontId="15" fillId="0" borderId="1" xfId="0" applyFont="1" applyFill="1" applyBorder="1">
      <alignment vertical="center"/>
    </xf>
    <xf numFmtId="0" fontId="7" fillId="0" borderId="1" xfId="0" applyFont="1" applyFill="1" applyBorder="1" applyAlignment="1">
      <alignment horizontal="center" vertical="center"/>
    </xf>
    <xf numFmtId="177" fontId="15" fillId="0" borderId="1" xfId="0" applyNumberFormat="1" applyFont="1" applyBorder="1" applyAlignment="1"/>
    <xf numFmtId="0" fontId="7" fillId="0" borderId="1" xfId="0" applyFont="1" applyBorder="1" applyAlignment="1">
      <alignment horizontal="center"/>
    </xf>
    <xf numFmtId="177" fontId="15" fillId="0" borderId="1" xfId="0" applyNumberFormat="1" applyFont="1" applyFill="1" applyBorder="1" applyAlignment="1"/>
    <xf numFmtId="0" fontId="7" fillId="0" borderId="1" xfId="0" applyFont="1" applyFill="1" applyBorder="1" applyAlignment="1">
      <alignment horizontal="center"/>
    </xf>
    <xf numFmtId="0" fontId="14" fillId="0" borderId="1" xfId="0" applyFont="1" applyBorder="1" applyAlignment="1"/>
    <xf numFmtId="0" fontId="14" fillId="0" borderId="1" xfId="0" applyFont="1" applyFill="1" applyBorder="1" applyAlignment="1"/>
    <xf numFmtId="0" fontId="0" fillId="0" borderId="0" xfId="0" applyFill="1" applyAlignment="1">
      <alignment horizontal="left"/>
    </xf>
    <xf numFmtId="0" fontId="4" fillId="0" borderId="1" xfId="0" applyNumberFormat="1" applyFont="1" applyFill="1" applyBorder="1" applyAlignment="1">
      <alignment horizontal="center" vertical="center"/>
    </xf>
    <xf numFmtId="179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vertical="center"/>
    </xf>
    <xf numFmtId="0" fontId="16" fillId="0" borderId="1" xfId="0" applyNumberFormat="1" applyFont="1" applyFill="1" applyBorder="1" applyAlignment="1">
      <alignment vertical="center"/>
    </xf>
    <xf numFmtId="0" fontId="0" fillId="0" borderId="1" xfId="0" applyNumberFormat="1" applyFill="1" applyBorder="1" applyAlignment="1"/>
    <xf numFmtId="0" fontId="5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/>
    </xf>
    <xf numFmtId="0" fontId="0" fillId="0" borderId="0" xfId="0" applyFill="1" applyAlignment="1">
      <alignment vertical="center"/>
    </xf>
    <xf numFmtId="0" fontId="9" fillId="0" borderId="0" xfId="0" applyFont="1" applyAlignment="1">
      <alignment horizont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/>
    </xf>
    <xf numFmtId="0" fontId="0" fillId="0" borderId="1" xfId="52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53" applyFill="1" applyBorder="1" applyAlignment="1">
      <alignment horizontal="center" vertical="center" wrapText="1"/>
    </xf>
    <xf numFmtId="0" fontId="0" fillId="0" borderId="1" xfId="53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1" xfId="0" applyFill="1" applyBorder="1" applyAlignment="1">
      <alignment horizontal="center"/>
    </xf>
    <xf numFmtId="9" fontId="0" fillId="0" borderId="1" xfId="53" applyNumberFormat="1" applyFill="1" applyBorder="1" applyAlignment="1">
      <alignment horizontal="center" vertical="center"/>
    </xf>
    <xf numFmtId="0" fontId="0" fillId="0" borderId="0" xfId="0" applyFill="1" applyAlignment="1">
      <alignment horizontal="center"/>
    </xf>
    <xf numFmtId="10" fontId="0" fillId="0" borderId="2" xfId="53" applyNumberFormat="1" applyFont="1" applyFill="1" applyBorder="1" applyAlignment="1">
      <alignment horizontal="center" vertical="center"/>
    </xf>
    <xf numFmtId="0" fontId="0" fillId="0" borderId="2" xfId="53" applyFont="1" applyFill="1" applyBorder="1" applyAlignment="1">
      <alignment horizontal="center" vertical="center"/>
    </xf>
    <xf numFmtId="0" fontId="0" fillId="0" borderId="0" xfId="0" applyFont="1" applyFill="1" applyAlignment="1"/>
    <xf numFmtId="9" fontId="0" fillId="0" borderId="1" xfId="53" applyNumberFormat="1" applyFont="1" applyFill="1" applyBorder="1" applyAlignment="1">
      <alignment horizontal="center" vertical="center"/>
    </xf>
    <xf numFmtId="0" fontId="0" fillId="0" borderId="1" xfId="53" applyNumberFormat="1" applyFont="1" applyFill="1" applyBorder="1" applyAlignment="1" applyProtection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10" fontId="0" fillId="0" borderId="1" xfId="53" applyNumberFormat="1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177" fontId="0" fillId="0" borderId="1" xfId="53" applyNumberFormat="1" applyFill="1" applyBorder="1" applyAlignment="1">
      <alignment horizontal="center" vertical="center" wrapText="1"/>
    </xf>
    <xf numFmtId="177" fontId="0" fillId="0" borderId="1" xfId="0" applyNumberForma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/>
    </xf>
    <xf numFmtId="2" fontId="0" fillId="0" borderId="1" xfId="0" applyNumberFormat="1" applyFont="1" applyFill="1" applyBorder="1" applyAlignment="1">
      <alignment horizontal="center"/>
    </xf>
    <xf numFmtId="2" fontId="0" fillId="0" borderId="1" xfId="0" applyNumberFormat="1" applyFont="1" applyFill="1" applyBorder="1" applyAlignment="1">
      <alignment horizontal="center" vertical="center"/>
    </xf>
    <xf numFmtId="0" fontId="0" fillId="0" borderId="1" xfId="53" applyFill="1" applyBorder="1" applyAlignment="1">
      <alignment horizontal="center"/>
    </xf>
    <xf numFmtId="0" fontId="9" fillId="0" borderId="1" xfId="0" applyFont="1" applyFill="1" applyBorder="1" applyAlignment="1">
      <alignment horizontal="center"/>
    </xf>
    <xf numFmtId="177" fontId="6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0" fillId="3" borderId="1" xfId="53" applyFill="1" applyBorder="1" applyAlignment="1">
      <alignment horizontal="center" vertical="center"/>
    </xf>
    <xf numFmtId="0" fontId="0" fillId="3" borderId="1" xfId="53" applyFill="1" applyBorder="1" applyAlignment="1">
      <alignment horizontal="center" vertical="center" wrapText="1"/>
    </xf>
    <xf numFmtId="9" fontId="0" fillId="0" borderId="1" xfId="3" applyNumberFormat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9" fontId="0" fillId="0" borderId="1" xfId="3" applyBorder="1" applyAlignment="1">
      <alignment horizontal="center" vertical="center"/>
    </xf>
    <xf numFmtId="0" fontId="0" fillId="0" borderId="1" xfId="53" applyNumberForma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2" fontId="0" fillId="0" borderId="1" xfId="0" applyNumberFormat="1" applyFont="1" applyFill="1" applyBorder="1" applyAlignment="1">
      <alignment horizontal="center"/>
    </xf>
    <xf numFmtId="177" fontId="0" fillId="0" borderId="1" xfId="0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2" fontId="0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10" fontId="0" fillId="0" borderId="1" xfId="0" applyNumberForma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17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49" fontId="0" fillId="0" borderId="0" xfId="0" applyNumberFormat="1" applyFill="1" applyBorder="1" applyAlignment="1">
      <alignment horizontal="center" vertical="center"/>
    </xf>
    <xf numFmtId="176" fontId="0" fillId="0" borderId="0" xfId="0" applyNumberFormat="1" applyFill="1" applyBorder="1" applyAlignment="1">
      <alignment horizontal="center" vertical="center"/>
    </xf>
    <xf numFmtId="177" fontId="0" fillId="0" borderId="0" xfId="0" applyNumberFormat="1" applyFill="1" applyBorder="1" applyAlignment="1">
      <alignment horizontal="center" vertical="center"/>
    </xf>
    <xf numFmtId="0" fontId="0" fillId="0" borderId="1" xfId="53" applyFont="1" applyFill="1" applyBorder="1" applyAlignment="1" quotePrefix="1">
      <alignment horizontal="center" vertical="center"/>
    </xf>
    <xf numFmtId="49" fontId="0" fillId="0" borderId="1" xfId="53" applyNumberFormat="1" applyFont="1" applyFill="1" applyBorder="1" applyAlignment="1" quotePrefix="1">
      <alignment horizontal="center" vertical="center"/>
    </xf>
    <xf numFmtId="49" fontId="0" fillId="3" borderId="1" xfId="0" applyNumberFormat="1" applyFont="1" applyFill="1" applyBorder="1" applyAlignment="1" quotePrefix="1">
      <alignment horizontal="center" vertical="center"/>
    </xf>
    <xf numFmtId="49" fontId="7" fillId="3" borderId="1" xfId="0" applyNumberFormat="1" applyFont="1" applyFill="1" applyBorder="1" applyAlignment="1" quotePrefix="1">
      <alignment horizontal="center" vertical="center"/>
    </xf>
    <xf numFmtId="0" fontId="2" fillId="0" borderId="1" xfId="0" applyFont="1" applyFill="1" applyBorder="1" applyAlignment="1" quotePrefix="1">
      <alignment horizont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5" xfId="49"/>
    <cellStyle name="0,0_x000d__x000a_NA_x000d__x000a__目录-专家研讨结果0810310000000000_目录-专家研讨结果081110老猫 2" xfId="50"/>
    <cellStyle name="常规 2 2" xfId="51"/>
    <cellStyle name="常规 2 3" xfId="52"/>
    <cellStyle name="常规 2" xfId="53"/>
    <cellStyle name="常规 2 4" xfId="54"/>
    <cellStyle name="常规 3" xfId="55"/>
    <cellStyle name="常规 7" xfId="56"/>
    <cellStyle name="常规 13" xfId="57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5" Type="http://schemas.openxmlformats.org/officeDocument/2006/relationships/image" Target="../media/image2.png"/><Relationship Id="rId4" Type="http://schemas.openxmlformats.org/officeDocument/2006/relationships/image" Target="../media/image1.png"/><Relationship Id="rId3" Type="http://schemas.openxmlformats.org/officeDocument/2006/relationships/image" Target="../media/image4.png"/><Relationship Id="rId2" Type="http://schemas.openxmlformats.org/officeDocument/2006/relationships/image" Target="NULL" TargetMode="External"/><Relationship Id="rId1" Type="http://schemas.openxmlformats.org/officeDocument/2006/relationships/image" Target="../media/image3.GI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7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8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9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0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1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2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3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4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5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6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7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8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9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0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1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2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3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4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5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6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7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8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9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0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1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2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3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4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5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6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7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8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9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0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1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2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3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4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5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6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7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8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9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0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1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2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3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4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5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6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7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8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9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0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1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2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3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4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5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6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7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8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9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0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1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2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3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4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5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6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7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8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9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0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1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2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3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4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5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6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7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8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9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0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1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2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3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4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5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6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7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8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9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0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1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2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3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4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5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6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7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8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9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0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1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2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3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4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5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6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7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8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9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0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1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2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3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4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5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6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7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8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9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0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1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2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3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4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5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6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7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8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9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0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1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2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3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4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5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6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7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8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9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0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1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2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3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4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5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6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7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8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9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0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1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2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3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4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5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6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7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8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9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0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1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2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3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4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5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6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7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8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9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0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1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2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3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4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5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6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7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8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9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0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1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2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3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4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5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6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7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8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9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0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1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2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3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4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5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6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7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8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9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0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1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2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3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4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5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6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7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8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9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0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1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2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3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4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5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6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7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8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9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0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1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2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3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4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5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6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7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8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9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0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1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2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3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4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5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6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7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8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9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0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1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2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3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4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5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6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7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8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9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0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1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2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3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4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5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6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7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8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9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0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1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2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3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4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5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6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7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8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9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0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1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2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3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4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5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6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7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8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9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0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1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2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3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4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5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6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7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8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9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0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1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2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3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4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5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6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7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8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9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0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1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2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3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4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5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6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7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8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9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0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1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2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3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4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5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6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7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8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9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0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1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2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3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4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5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6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7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8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9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0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1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2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3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4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5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6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7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8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9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0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1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2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3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4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5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6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7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8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9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0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1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2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3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4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5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6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7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8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9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0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1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2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3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4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5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6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7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8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9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0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1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2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3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4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5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6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7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8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9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0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1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2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3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4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5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6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7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8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9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0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1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2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3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4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5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6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7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8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9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0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1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2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3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4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5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6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7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8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9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0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1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2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3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4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5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6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7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8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9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0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1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2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3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4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5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6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7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8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9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0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1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2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3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4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5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6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7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8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9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0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1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2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3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4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5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6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7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8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9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0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1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2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3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4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5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6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7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8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9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0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1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2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3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4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5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6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7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8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9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0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1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2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3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4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5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6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7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8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9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0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1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2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3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4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5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6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7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8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9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0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1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2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3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4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5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6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7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8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9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0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1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2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3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4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5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6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7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8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9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0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1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2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3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4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5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6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7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8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9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0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1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2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3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4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5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6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7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8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9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0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1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2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3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4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5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6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7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8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9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0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1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2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3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4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5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6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7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8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9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0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1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2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3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4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5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6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7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8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9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0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1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2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3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4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5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6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7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8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9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0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1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2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3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4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5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6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7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8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9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0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1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2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3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4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5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6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7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8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9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0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1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2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3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4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5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6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7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8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9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0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1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2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3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4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5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6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7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8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9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0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1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2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3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4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5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6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7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8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9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0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1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2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3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4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5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6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7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8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9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0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1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2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3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4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5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6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7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8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9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0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1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2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3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4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5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6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7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8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9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0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1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2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3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4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5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6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7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8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9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0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1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2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3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4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5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6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7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8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9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0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1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2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3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4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5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6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7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8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9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0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1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2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3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4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5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6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7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8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9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0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1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2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3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4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5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6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7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8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9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0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1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2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3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4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5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6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7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8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9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0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1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2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3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4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5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6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7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8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9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0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1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2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3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4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5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6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7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8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9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0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1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2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3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4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5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6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7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8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9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0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1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2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3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4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5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6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7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8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9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0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1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2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3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4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5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6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7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8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9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0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1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2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3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4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5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6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7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8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9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0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1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2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3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4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5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6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7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8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9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0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1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2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3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4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5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6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7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8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9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0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1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2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3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4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5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6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7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8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9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0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1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2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3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4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5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6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7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8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9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0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1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2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3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4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5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6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7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8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9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0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1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2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3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4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5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6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7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8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9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0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1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2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3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4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5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6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7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8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9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0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1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2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3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4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5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6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7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8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9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0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1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2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3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4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5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6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7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8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9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0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1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2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3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4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5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6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7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8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9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0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1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2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3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4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5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6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7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8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9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0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1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2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3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4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5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6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7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8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9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0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1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2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3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4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5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6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7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8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9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0" name="Picture 5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1" name="Picture 5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2" name="Picture 5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3" name="Picture 5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4" name="Picture 5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5" name="Picture 5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6" name="Picture 5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7" name="Picture 5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8" name="Picture 5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9" name="Picture 5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0" name="Picture 5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1" name="Picture 5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2" name="Picture 5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3" name="Picture 5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4" name="Picture 5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5" name="Picture 5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6" name="Picture 5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7" name="Picture 5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8" name="Picture 5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9" name="Picture 5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0" name="Picture 5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1" name="Picture 5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2" name="Picture 5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3" name="Picture 5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4" name="Picture 5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5" name="Picture 5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6" name="Picture 5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7" name="Picture 5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8" name="Picture 5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9" name="Picture 5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0" name="Picture 5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1" name="Picture 5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2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3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4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5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6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7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8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9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0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1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2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3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4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5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6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7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8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9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0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1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2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3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4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5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6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7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8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9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0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1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2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3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4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5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6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7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8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9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0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1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2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3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4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5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6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7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8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9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0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1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2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3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4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5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6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7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8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9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0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1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2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3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4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5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6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7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8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9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0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1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2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3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4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5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6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7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8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9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0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1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2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3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4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5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6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7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8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9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0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1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2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3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4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5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6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7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8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9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0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1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2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3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4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5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6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7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8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9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0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1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2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3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4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5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6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7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8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9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0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1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2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3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4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5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6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7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8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9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0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1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2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3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4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5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6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7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8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9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0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1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2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3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4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5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6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7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8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9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0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1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2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3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4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5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6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7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8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9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0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1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2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3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4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5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6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7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8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9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0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1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2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3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4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5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6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7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8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9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0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1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2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3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4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5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6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7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8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9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0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1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2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3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4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5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6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7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8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9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0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1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2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3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4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5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6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7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8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9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0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1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2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3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4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5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6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7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8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9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0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1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2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3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4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5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6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7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8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9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0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1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2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3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4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5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6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7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8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9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0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1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2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3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4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5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6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7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8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9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0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1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2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3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4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5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6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7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8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9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0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1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2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3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4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5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6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7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8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9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0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1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2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3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4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5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6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7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8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9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0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1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2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3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4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5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6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7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8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9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0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1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2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3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4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5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6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7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8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9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0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1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2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3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4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5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6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7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8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9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0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1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2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3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4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5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6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7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8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9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0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1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2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3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4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5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6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7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8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9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0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1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2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3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4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5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6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7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8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9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0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1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2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3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4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5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6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7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8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9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0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1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2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3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4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5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6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7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8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9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0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1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2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3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4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5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6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7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8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9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0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1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2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3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4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5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6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7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8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9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0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1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2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3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4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5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6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7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8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9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0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1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2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3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4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5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6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7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8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9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0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1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2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3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4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5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6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7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8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9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0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1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2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3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4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5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6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7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8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9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0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1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2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3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4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5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6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7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8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9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0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1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2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3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4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5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6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7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8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9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0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1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2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3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4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5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6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7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8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9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0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1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2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3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4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5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6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7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8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9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0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1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2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3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4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5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6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7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8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9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0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1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2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3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4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5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6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7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8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9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0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1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2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3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4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5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6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7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8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9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0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1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2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3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4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5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6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7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8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9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0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1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2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3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4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5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6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7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8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9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0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1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2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3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4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5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6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7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8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9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0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1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2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3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4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5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6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7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8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9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0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1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2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3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4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5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6" name="Picture 5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7" name="Picture 5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8" name="Picture 5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9" name="Picture 5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0" name="Picture 5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1" name="Picture 5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2" name="Picture 5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3" name="Picture 5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4" name="Picture 5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5" name="Picture 5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6" name="Picture 5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7" name="Picture 5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8" name="Picture 5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9" name="Picture 5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0" name="Picture 5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1" name="Picture 5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2" name="Picture 5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3" name="Picture 5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4" name="Picture 5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5" name="Picture 5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6" name="Picture 5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7" name="Picture 5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8" name="Picture 5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9" name="Picture 5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0" name="Picture 5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1" name="Picture 5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2" name="Picture 5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3" name="Picture 5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4" name="Picture 5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5" name="Picture 5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6" name="Picture 5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7" name="Picture 5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97796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3" name="图片 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97796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4" name="图片 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97796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5" name="图片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97796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6" name="图片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97796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7" name="图片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97796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8" name="图片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97796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9" name="图片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97796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0" name="图片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97796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1" name="图片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97796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2" name="图片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97796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3" name="图片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97796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4" name="图片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97796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7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8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9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0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1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2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3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4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5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6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7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8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8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9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40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41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42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43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44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45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46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47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48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49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0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1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2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3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4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5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6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7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8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9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0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1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2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3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4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5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6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7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8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9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70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71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72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73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74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75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76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77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78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79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80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81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82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83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84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85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86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87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88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89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90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91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92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93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94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95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96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97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98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99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0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1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2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3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4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5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6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7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8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9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0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1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2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3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4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5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6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7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8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9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20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21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22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23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24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25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26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27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28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29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30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31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32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33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34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35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36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37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38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39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0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1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2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3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4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5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6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7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8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9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0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1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2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3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4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5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6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7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8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9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0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1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2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3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4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5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6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7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8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9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70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71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72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73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74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75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76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77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78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79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80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81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82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83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84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85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86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87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88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89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90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91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92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93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94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95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96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97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98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99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00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01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02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03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04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05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06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07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08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09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10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11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12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13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14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15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16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17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18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19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20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21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22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23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24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25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26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27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28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29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30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31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32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33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34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35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36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37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38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39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40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41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42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43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44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45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46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47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48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49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50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51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52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53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54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55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56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57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58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59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60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61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62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63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64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65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66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67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68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69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70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71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72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73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74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75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76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77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78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79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80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81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82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83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84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85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86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87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88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89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90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91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92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93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94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95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96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97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98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299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00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01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02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03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04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05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06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07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08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09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10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11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12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13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14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15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16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17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18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19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20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21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22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23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24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25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26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27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28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29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30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31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32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33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34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35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36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37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38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39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40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41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42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43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44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45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46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47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48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49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50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51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52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53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54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55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56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57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58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59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60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61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62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63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64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65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66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67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68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69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70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71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72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73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74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75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76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77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78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79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0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1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2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3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4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5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6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7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8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9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0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1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2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3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4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5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6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7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8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9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0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1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2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3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4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5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6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7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8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9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0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1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2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3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4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5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6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7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8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9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0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1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2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3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4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5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6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7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8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9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0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1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2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3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4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5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6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7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8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9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0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1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2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3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4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5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6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7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8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9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0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1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2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3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4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5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6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7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8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9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0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1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2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463" name="图片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464" name="图片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465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466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467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468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469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470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471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472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473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474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475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476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477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478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479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480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481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482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483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484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485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486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487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488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489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490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491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492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493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494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495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496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497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498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499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00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01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02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03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04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05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06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07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08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09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10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11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12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13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14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15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16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17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18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19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20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21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22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23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24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25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26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27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28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29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30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31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32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33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34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35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36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37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38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39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40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41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42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43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44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45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46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47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48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49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50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51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52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53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54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55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56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57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58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59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60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61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62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63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64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65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66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67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68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69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70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71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72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73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74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75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76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77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78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79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80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81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82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83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84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85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86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87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88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89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90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91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92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93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94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95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96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97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98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599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00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01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02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03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04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05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06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07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08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09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10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11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12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13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14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15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16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17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18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19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20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21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22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23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24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25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26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27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28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29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30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31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32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33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34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35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36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37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38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39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40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41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42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43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44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45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46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47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48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49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50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51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52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53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54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55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56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57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58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59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60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61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62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63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64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65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66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67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68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69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70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71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72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73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74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75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76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77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78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79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80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81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82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83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84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85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86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87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688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689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690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691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692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693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694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695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696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697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698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699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00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01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02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03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04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05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06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07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08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09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10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11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12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13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14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15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16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17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18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19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20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21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22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23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24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25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26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27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28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29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30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31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32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33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34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35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36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37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38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39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40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41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42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43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44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45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46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47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48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49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50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51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52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53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54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55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56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57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58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59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60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61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62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63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64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65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66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67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68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69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70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71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72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73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74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75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76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77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78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79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80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81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82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83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84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85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86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87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88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89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90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91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92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93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94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95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96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97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98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799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00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01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02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03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04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05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06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07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08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09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10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11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12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13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14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15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16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17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18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19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20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21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22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23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24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25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26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27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28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29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30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31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32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33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34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35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36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37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38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39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40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41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42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43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44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45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46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47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48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49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50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51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52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53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54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55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56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57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58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59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60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61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62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63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64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65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66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67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68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69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70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71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72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73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74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75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76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77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78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79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80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81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82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83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84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85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86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87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88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89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90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91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92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93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94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95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96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97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98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899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900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901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902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903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904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905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906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907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908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909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910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911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912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13" name="图片 9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14" name="图片 9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15" name="图片 9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16" name="图片 9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17" name="图片 9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18" name="图片 9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19" name="图片 9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20" name="图片 9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21" name="图片 9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22" name="图片 9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23" name="图片 9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24" name="图片 9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25" name="图片 9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26" name="图片 9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27" name="图片 9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28" name="图片 9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29" name="图片 9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0" name="图片 9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1" name="图片 9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2" name="图片 9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3" name="图片 9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4" name="图片 9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5" name="图片 9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6" name="图片 9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7" name="图片 9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8" name="图片 9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9" name="图片 9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40" name="图片 9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41" name="图片 9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42" name="图片 9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43" name="图片 9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44" name="图片 9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45" name="图片 9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46" name="图片 9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47" name="图片 9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48" name="图片 9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49" name="图片 9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0" name="图片 9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1" name="图片 9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2" name="图片 9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3" name="图片 9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4" name="图片 9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5" name="图片 9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6" name="图片 9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7" name="图片 9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8" name="图片 9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9" name="图片 9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60" name="图片 9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61" name="图片 9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62" name="图片 9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63" name="图片 9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64" name="图片 9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65" name="图片 9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66" name="图片 9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67" name="图片 9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68" name="图片 9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69" name="图片 9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0" name="图片 9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1" name="图片 9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2" name="图片 9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3" name="图片 9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4" name="图片 9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5" name="图片 9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6" name="图片 9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7" name="图片 9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8" name="图片 9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979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980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981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982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983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984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985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986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987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988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989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990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991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992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993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994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995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996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997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998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999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00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01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02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03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04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05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06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07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08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09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10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11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12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13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14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15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16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17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18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19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20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21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22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23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24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25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26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27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28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29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30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31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32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33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34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35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36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37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38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39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40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41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42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43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44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45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46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47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48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49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50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51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52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53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54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55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56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57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58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59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60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61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62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63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64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65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66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67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68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69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70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71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72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73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74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75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76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77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78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79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80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81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82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83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84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85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86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87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88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89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90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91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92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93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94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95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96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97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98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099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00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01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02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03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04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05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06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07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08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09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10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11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12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13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14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15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16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17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18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19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20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21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22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23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24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25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26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27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28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29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30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31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32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33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34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35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36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37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38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39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40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41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42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43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44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45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46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47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48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49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50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51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52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53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54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55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56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57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58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59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60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61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62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63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64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65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66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67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68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69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70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71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72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73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74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75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76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77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78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79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80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81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82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83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84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85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86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87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88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89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90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91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92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93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94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95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96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97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98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199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200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201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202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03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04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05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06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07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08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09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10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11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12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13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14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15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16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17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18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19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20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21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22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23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24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25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26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27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28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29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30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31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32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33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34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35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36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37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38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39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40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41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42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43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44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45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46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47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48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49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50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51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52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53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54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55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56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57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58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59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60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61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62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63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64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65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66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67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68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69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70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71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72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73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74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75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76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77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78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79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80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81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82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83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84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85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86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87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88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89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90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91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92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93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94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95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96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97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98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299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00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01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02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03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04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05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06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07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08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09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10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11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12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13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14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15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16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17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18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19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20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21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22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23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24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25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26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27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28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29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30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31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32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33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34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35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36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37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38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39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40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41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42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43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44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45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46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47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48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49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50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51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52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53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54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55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56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57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58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59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60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61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62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63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64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65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66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67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68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69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70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71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72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73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74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75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76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77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78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79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80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81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82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83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84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85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86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87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88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89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90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91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92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93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94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95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96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97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98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399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400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401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402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403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404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405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406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407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408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409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410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411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412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413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414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415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416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417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418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419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420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421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422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423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424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425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426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427" name="图片 14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428" name="图片 1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29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30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31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32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33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34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35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36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37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38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39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40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41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42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43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44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45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46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47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48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49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50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51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52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53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54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55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56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57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58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59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60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61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62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63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64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65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66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67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68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69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70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71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72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73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74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75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76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77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78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79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80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81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82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83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84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85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86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87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88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89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90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91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92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93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94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95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96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97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98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499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00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01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02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03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04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05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06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07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08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09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10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11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12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13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14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15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16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17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18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19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20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21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22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23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24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25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26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27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28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29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30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31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32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33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34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35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36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37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38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39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40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41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42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43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44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45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46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47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48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49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50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51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52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53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54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55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56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57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58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59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60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61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62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63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64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65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66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67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68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69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70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71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72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73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74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75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76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77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78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79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80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81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82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83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84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85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86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87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88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89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90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91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92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93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94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95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96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97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98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599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00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01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02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03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04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05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06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07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08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09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10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11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12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13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14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15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16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17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18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19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20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21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22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23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24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25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26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27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28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29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30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31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32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33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34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35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36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37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38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39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40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41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42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43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44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45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46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47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48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49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50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51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1652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53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54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55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56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57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58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59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60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61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62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63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64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65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66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67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68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69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70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71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72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73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74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75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76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77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78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79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80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81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82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83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84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85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86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87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88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89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90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91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92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93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94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95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96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97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98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699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00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01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02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03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04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05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06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07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08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09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10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11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12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13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14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15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16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17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18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19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20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21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22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23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24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25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26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27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28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29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30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31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32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33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34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35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36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37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38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39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40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41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42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43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44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45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46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47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48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49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50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51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52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53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54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55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56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57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58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59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60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61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62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63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64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65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66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67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68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69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70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71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72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73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74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75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76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77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78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79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80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81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82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83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84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85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86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87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88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89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90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91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92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93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94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95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96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97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98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799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00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01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02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03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04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05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06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07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08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09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10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11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12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13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14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15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16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17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18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19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20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21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22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23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24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25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26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27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28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29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30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31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32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33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34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35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36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37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38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39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40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41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42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43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44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45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46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47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48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49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50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51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52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53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54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55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56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57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58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59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60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61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62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63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64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65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66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67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68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69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70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71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72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73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74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75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1876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77" name="图片 18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78" name="图片 18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79" name="图片 18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0" name="图片 18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1" name="图片 18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2" name="图片 18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3" name="图片 18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4" name="图片 18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5" name="图片 18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6" name="图片 18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7" name="图片 18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8" name="图片 18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9" name="图片 18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90" name="图片 18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91" name="图片 18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92" name="图片 18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93" name="图片 18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94" name="图片 18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95" name="图片 18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96" name="图片 18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97" name="图片 18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98" name="图片 18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99" name="图片 18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0" name="图片 18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1" name="图片 19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2" name="图片 19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3" name="图片 19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4" name="图片 19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5" name="图片 19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6" name="图片 19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7" name="图片 19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8" name="图片 19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9" name="图片 19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10" name="图片 19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11" name="图片 19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12" name="图片 19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13" name="图片 19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14" name="图片 19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15" name="图片 19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16" name="图片 19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17" name="图片 19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18" name="图片 19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19" name="图片 19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20" name="图片 19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21" name="图片 19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22" name="图片 19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23" name="图片 19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24" name="图片 19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25" name="图片 19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26" name="图片 19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27" name="图片 19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28" name="图片 19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29" name="图片 19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30" name="图片 19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97796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31" name="图片 19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97796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32" name="图片 19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97796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33" name="图片 19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97796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34" name="图片 19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97796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35" name="图片 19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97796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36" name="图片 19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97796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37" name="图片 19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97796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38" name="图片 19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97796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39" name="图片 19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97796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0" name="图片 19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97796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1" name="图片 19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97796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2" name="图片 19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97796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3" name="图片 19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97796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4" name="图片 19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97796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5" name="图片 19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97796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6" name="图片 19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97796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7" name="图片 19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97796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8" name="图片 19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97796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9" name="图片 19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97796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50" name="图片 19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97796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51" name="图片 19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97796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52" name="图片 19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97796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53" name="图片 19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97796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54" name="图片 19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97796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55" name="图片 19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977961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56" name="图片 19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57" name="图片 19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58" name="图片 19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59" name="图片 19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0" name="图片 19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1" name="图片 19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2" name="图片 19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3" name="图片 19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4" name="图片 19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5" name="图片 19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6" name="图片 19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7" name="图片 19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8" name="图片 19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9" name="图片 19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0" name="图片 19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1" name="图片 19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2" name="图片 19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3" name="图片 19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4" name="图片 19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5" name="图片 19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6" name="图片 19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7" name="图片 19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8" name="图片 19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9" name="图片 19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0" name="图片 19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1" name="图片 19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2" name="图片 19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3" name="图片 19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4" name="图片 19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5" name="图片 19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6" name="图片 19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7" name="图片 19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8" name="图片 19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9" name="图片 19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90" name="图片 19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91" name="图片 19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92" name="图片 19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93" name="图片 19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94" name="图片 19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39683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95" name="图片 19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96" name="图片 19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97" name="图片 19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98" name="图片 19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99" name="图片 19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0" name="图片 19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1" name="图片 20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2" name="图片 20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3" name="图片 20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4" name="图片 20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5" name="图片 20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6" name="图片 20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7" name="图片 20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8" name="图片 20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09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10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11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12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13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14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15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16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17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18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19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20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21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22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23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24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25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26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27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28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29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30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31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32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33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34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35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36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37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38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39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40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41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42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43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44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45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46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47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48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49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50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51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52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53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54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55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56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57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58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59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60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61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62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63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64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65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66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67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68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69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70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71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72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73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74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75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76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77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78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79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80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81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82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83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84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85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86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87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88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89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90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91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92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93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94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95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96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97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98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099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00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01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02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03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04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05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06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07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08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09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10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11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12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13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14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15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16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17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18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19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20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21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22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23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24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25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26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27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28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29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30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31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32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33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34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35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36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37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38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39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40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41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42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43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44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45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46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47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48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49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50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51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52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53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54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55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56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57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58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59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60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61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62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63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64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65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66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67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68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69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70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71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72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73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74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75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76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77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78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79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80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81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82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83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84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85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86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87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88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89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90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91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92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93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94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95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96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97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98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199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00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01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02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03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04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05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06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07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08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09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10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11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12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13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14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15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16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17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18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19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20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21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22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23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24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25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26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27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28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29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30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31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32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33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34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35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36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37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38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39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40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41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42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43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44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45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46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47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48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49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50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51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52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53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54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55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56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57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58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59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60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61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62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63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64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65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66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67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68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69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70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71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72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73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74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75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76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77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78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79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80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81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82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83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84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85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86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87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88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89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90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91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92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93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94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95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96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97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98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299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00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01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02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03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04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05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06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07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08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09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10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11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12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13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14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15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16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17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18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19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20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21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22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23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24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25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26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27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28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29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30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31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32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33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34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35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36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37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38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39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40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41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42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43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44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45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46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47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48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49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50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51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52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53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54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55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56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57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58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59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60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61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62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63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64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65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66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67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68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69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70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71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72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73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74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75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76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77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78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79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80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81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82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83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84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85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86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87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88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89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90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91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92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93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94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95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96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97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98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399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00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01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02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03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04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05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06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07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08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09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10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11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12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13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14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15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16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17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18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19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20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21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22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23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24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25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26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27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28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29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30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31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32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33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34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35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36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37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38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39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40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41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42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43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44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45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46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47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48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49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50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51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52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53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54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55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56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57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58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59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60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61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62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63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64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65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66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67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68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69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70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71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72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73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74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75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76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77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78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79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80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81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82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83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84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85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86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87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88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89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90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91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92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93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94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95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96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97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98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499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00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01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02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03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04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05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06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07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08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09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10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11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12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13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14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15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16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17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18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19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20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21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22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23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24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25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26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27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28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29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30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31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32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33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34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35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36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37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38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39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40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41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42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43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44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45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46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47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48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49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50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51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52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53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54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55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56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57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58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59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60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61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62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63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64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65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66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67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68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69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70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71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72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73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74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75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76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77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78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79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80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81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82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83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84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85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86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87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88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89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90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91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92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93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94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95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96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97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98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599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00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01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02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03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04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05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06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07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08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09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10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11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12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13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14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15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16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17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18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19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20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21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22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23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24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25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26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27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28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29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30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31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32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33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34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35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36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37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38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39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40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41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42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43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44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45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46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47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48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49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50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51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52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53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54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55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56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57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58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59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60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61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62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63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64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65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66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67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68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69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70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71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72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73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74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75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76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77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78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79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80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81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82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83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84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85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86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87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88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89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90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91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92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93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94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95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96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97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98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699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00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01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02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03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04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05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06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07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08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09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10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11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12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13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14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15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16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17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18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19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20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21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22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23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24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25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26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27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28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29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30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31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32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33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34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35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36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37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38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39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40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41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42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43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44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45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46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47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48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49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50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51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52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53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54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55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56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57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58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59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60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61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62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63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64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65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66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67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68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69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70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71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72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73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74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75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76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77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78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79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80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81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82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83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84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85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86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87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88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89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90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91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92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93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94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95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96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97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98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799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00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01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02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03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04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05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06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07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08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09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10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11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12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13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14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15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16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17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18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19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20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21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22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23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24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25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26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27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28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29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30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31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32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33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34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35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36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37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38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39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40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41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42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43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44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45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46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47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48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49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50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51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52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53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54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55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56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57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58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59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60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61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62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63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64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65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66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67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68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69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70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71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72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73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74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75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76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77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78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79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80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81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82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83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84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85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86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87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88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89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90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91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92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93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94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95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96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97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98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899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900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431800</xdr:rowOff>
    </xdr:to>
    <xdr:pic>
      <xdr:nvPicPr>
        <xdr:cNvPr id="2901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84185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02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03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04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05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06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07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08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09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10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11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12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13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14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15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16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17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18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19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20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21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22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23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24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25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26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27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28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29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30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31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32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33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34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35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36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37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38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39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40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41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42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43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44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45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46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47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48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49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50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51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52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53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54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55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56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57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58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59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60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61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62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63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64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65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66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67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68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69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70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71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72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73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74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75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76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77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78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79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80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81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82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83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84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85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86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87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88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89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90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91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92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93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94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95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96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97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98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2999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00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01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02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03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04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05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06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07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08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09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10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11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12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13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14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15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16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17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18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19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20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21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22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23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24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25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26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27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28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29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30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31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32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33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34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35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36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37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38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39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40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41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42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43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44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45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46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47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48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49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50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51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52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53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54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55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56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57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58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59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60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61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62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63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64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65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66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67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68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69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70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71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72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73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74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75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76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77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78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79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80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81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82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83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84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85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86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87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88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89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90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91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92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93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94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95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96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97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98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099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00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01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02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03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04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05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06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07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08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09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10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11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12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13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14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15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16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17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18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19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20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21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22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23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24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25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26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27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28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29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30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31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32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33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34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35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36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37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38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39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40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41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42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43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44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45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46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47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48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49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50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51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52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53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54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55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56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57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58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59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60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61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62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63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64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65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66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67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68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69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70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71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72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73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74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75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76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77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78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79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80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81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82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83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84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85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86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87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88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89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90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91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92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93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94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95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96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97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98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199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00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01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02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03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04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05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06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07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08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09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10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11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12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13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14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15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16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17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18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19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20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21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22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23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24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25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26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27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28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29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30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31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32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33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34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35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36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37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38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39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40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41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42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43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44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45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46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47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48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49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50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51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52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53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54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55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56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57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58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59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60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61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62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63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64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65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66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67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68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69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70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71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72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73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74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75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76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77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78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79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80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81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82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83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84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85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86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87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88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89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90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91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92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93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94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95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96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97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98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299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00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01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02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03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04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05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06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07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08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09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10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11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12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13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14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15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16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17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18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19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20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21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22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23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24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25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26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27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28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29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30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31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32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33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34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35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36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37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38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39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40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41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42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43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44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45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46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47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48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49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50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51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52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53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54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55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56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57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58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59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60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61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62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63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64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65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66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67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68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69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70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71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72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73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74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75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76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77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78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79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80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81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82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83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84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85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86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87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88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89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90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91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92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93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94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95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96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97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98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399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00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01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02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03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04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05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06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07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08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09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10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11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12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13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14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15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16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17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18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19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20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21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22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23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24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25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26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27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28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29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30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31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32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33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34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35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36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37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38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39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40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41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42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43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44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45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46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47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48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49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50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51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52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53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54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55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56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57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58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59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60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61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62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63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64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65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66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67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68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69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70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71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72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73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74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75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76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77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78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79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80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81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82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83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84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85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86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87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88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89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90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91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92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93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94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95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96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97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98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499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00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01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02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03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04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05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06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07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08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09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10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11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12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13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14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15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16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17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18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19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20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21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22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23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24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25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26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27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28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29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30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31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32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33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34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35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36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37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38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39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40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41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42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43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44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45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46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47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48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49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50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51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52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53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54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55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56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57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58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59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60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61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62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63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64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65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66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67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68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69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70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71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72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73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74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75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76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77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78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79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80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81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82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83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84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85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86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87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88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89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90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91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92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93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94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95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96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97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98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599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00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01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02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03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04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05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06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07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08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09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10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11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12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13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14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15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16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17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18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19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20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21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22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23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24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25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26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27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28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29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30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31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32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33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34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35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36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37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38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39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40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41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42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43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44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45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46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47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48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49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50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51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52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53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54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55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56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57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58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59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60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61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62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63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64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65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66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67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68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69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70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71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72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73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74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75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76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77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78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79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80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81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82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83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84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85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86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87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88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89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90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91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92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93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94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95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96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97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98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699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00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01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02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03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04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05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06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07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08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09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10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11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12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13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14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15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16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17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18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19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20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21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22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23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24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25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26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27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28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29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30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31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32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33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34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35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36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37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38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39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40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41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42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43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44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45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46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47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48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49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50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51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52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53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54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55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56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57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58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59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60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61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62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63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64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65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66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67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68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69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70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71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72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73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74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75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76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77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78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79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80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81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82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83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84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85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86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87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88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89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90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91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92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93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94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95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96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9525</xdr:colOff>
      <xdr:row>0</xdr:row>
      <xdr:rowOff>431800</xdr:rowOff>
    </xdr:to>
    <xdr:pic>
      <xdr:nvPicPr>
        <xdr:cNvPr id="3797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87400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798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799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00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01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02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03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04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05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06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07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08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09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10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11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12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13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14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15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16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17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18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19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20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21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22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23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24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25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26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27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28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29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30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31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32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33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34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35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36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37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38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39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40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41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42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43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44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45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46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47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48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49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50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51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52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53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54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55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56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57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58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59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60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61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62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63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64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65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66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67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68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69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70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71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72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73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74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75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76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77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78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79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80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81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82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83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84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85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86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87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88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89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90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91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92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93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94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95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96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97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98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899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00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01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02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03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04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05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06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07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08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09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10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11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12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13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14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15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16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17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18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19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20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21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22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23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24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25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26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27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28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29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30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31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32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33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34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35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36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37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38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39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40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41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42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43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44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45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46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47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48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49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50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51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52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53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54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55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56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57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58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59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60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61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62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63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64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65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66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67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68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69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70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71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72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73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74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75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76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77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78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79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80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81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82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83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84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85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86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87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88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89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90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91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92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93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94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95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96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97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98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3999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00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01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02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03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04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05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06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07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08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09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10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11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12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13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14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15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16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17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18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19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20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21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22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23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24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25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26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27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28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29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30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31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32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33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34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35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36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37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38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39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40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41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42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43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44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45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46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47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48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49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50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51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52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53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54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55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56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57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58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59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60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61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62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63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64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65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66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67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68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69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70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71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72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73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74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75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76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77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78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79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80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81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82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83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84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85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86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87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88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89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90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91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92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93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94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95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96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97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98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099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00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01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02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03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04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05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06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07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08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09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10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11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12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13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14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15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16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17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18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19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20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21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22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23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24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25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26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27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28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29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30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31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32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33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34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35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36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37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38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39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40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41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42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43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44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45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46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47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48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49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50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51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52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53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54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55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56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57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58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59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60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61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62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63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64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65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66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67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68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69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70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71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72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73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74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75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76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77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78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79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80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81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82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83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84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85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86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87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88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89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90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91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92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93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94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95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96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97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98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199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00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01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02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03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04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05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06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07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08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09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10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11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12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13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14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15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16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17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18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19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20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21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22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23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24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25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26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27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28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29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30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31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32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33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34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35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36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37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38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39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40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41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42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43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44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45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46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47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48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49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50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51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52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53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54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55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56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57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58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59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60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61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62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63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64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65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66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67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68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69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70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71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72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73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74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75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76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77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78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79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80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81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82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83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84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85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86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87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88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89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90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91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92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93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94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95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96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97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98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299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00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01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02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03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04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05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06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07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08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09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10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11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12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13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14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15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16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17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18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19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20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21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22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23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24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25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26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27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28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29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30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31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32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33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34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35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36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37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38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39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40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41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42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43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44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45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46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47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48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49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50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51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52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53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54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55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56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57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58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59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60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61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62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63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64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65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66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67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68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69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70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71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72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73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74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75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76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77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78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79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80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81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82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83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84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85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86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87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88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89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90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91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92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93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94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95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96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97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98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399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00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01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02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03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04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05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06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07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08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09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10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11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12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13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14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15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16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17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18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19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20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21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22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23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24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25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26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27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28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29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30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31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32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33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34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35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36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37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38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39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40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41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42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43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44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45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46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47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48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49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50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51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52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53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54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55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56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57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58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59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60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61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62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63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64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65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66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67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68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69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70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71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72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73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74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75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76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77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78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79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80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81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82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83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84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85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86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87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88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89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90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91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92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93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94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95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96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97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98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499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00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01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02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03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04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05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06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07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08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09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10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11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12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13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14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15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16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17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18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19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20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21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22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23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24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25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26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27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28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29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30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31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32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33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34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35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36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37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38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39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40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41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42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43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44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45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46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47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48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49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50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51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52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53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54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55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56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57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58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59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60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61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62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63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64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65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66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67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68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69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70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71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72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73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74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75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76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77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78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79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80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81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82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83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84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85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86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87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88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89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90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91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92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93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94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95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96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97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98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599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00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01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02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03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04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05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06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07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08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09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10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11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12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13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14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15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16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17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18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19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20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21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22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23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24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25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26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27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28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29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30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31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32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33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34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35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36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37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38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39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40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41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42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43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44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45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46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47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48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49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50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51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52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53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54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55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56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57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58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59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60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61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62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63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64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65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66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67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68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69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70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71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72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73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74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75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76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77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78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79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80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81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82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83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84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85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86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87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88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89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90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91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9525</xdr:colOff>
      <xdr:row>0</xdr:row>
      <xdr:rowOff>431800</xdr:rowOff>
    </xdr:to>
    <xdr:pic>
      <xdr:nvPicPr>
        <xdr:cNvPr id="4692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224635" y="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693" name="图片 46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694" name="图片 46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695" name="图片 46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696" name="图片 46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697" name="图片 46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698" name="图片 46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699" name="图片 46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700" name="图片 46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701" name="图片 47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702" name="图片 47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703" name="图片 47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704" name="图片 47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705" name="图片 47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06" name="图片 47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07" name="图片 47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08" name="图片 47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09" name="图片 47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7620</xdr:colOff>
      <xdr:row>0</xdr:row>
      <xdr:rowOff>7620</xdr:rowOff>
    </xdr:to>
    <xdr:pic>
      <xdr:nvPicPr>
        <xdr:cNvPr id="4710" name="图片 47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60762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7620</xdr:colOff>
      <xdr:row>0</xdr:row>
      <xdr:rowOff>7620</xdr:rowOff>
    </xdr:to>
    <xdr:pic>
      <xdr:nvPicPr>
        <xdr:cNvPr id="4711" name="图片 47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60762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12" name="图片 47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13" name="图片 47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14" name="图片 47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15" name="图片 47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16" name="图片 47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17" name="图片 47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18" name="图片 47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19" name="图片 47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20" name="图片 47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21" name="图片 47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22" name="图片 47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23" name="图片 47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24" name="图片 47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25" name="图片 47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26" name="图片 47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27" name="图片 47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28" name="图片 47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29" name="图片 47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0" name="图片 47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1" name="图片 47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2" name="图片 47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3" name="图片 47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4" name="图片 47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5" name="图片 47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6" name="图片 47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7" name="图片 47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8" name="图片 47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9" name="图片 47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0" name="图片 47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1" name="图片 47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2" name="图片 47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3" name="图片 47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4" name="图片 47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5" name="图片 47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6" name="图片 47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7" name="图片 47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8" name="图片 47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9" name="图片 47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0" name="图片 47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1" name="图片 47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2" name="图片 47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3" name="图片 47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4" name="图片 47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5" name="图片 47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6" name="图片 47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7" name="图片 47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8" name="图片 47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9" name="图片 47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0" name="图片 47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1" name="图片 47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2" name="图片 47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3" name="图片 47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4" name="图片 47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5" name="图片 47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6" name="图片 47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7" name="图片 47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8" name="图片 47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9" name="图片 47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0" name="图片 47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1" name="图片 47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2" name="图片 47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3" name="图片 47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4" name="图片 47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5" name="图片 47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6" name="图片 47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7" name="图片 47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8" name="图片 47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9" name="图片 47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0" name="图片 47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1" name="图片 47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2" name="图片 47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3" name="图片 47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4" name="图片 47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5" name="图片 47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6" name="图片 47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7" name="图片 47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8" name="图片 47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9" name="图片 47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0" name="图片 47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1" name="图片 47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2" name="图片 47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3" name="图片 47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4" name="图片 47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5" name="图片 47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6" name="图片 47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7" name="图片 47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8" name="图片 47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9" name="图片 47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0" name="图片 47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1" name="图片 48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2" name="图片 48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3" name="图片 48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4" name="图片 48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5" name="图片 48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6" name="图片 48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7" name="图片 48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8" name="图片 48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9" name="图片 48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0" name="图片 48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1" name="图片 48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2" name="图片 48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3" name="图片 48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4" name="图片 48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5" name="图片 48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6" name="图片 48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7" name="图片 48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8" name="图片 48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9" name="图片 48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0" name="图片 48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1" name="图片 48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2" name="图片 48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3" name="图片 48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4" name="图片 48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5" name="图片 48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6" name="图片 48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7" name="图片 48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8" name="图片 48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9" name="图片 48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30" name="图片 48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31" name="图片 48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32" name="图片 48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33" name="图片 48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34" name="图片 48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35" name="图片 48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36" name="图片 48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37" name="图片 48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38" name="图片 48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39" name="图片 48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40" name="图片 48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41" name="图片 48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42" name="图片 48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43" name="图片 48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44" name="图片 48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45" name="图片 48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46" name="图片 48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47" name="图片 48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48" name="图片 48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49" name="图片 48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50" name="图片 48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51" name="图片 48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52" name="图片 48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53" name="图片 48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54" name="图片 48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55" name="图片 48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56" name="图片 48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57" name="图片 48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58" name="图片 48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59" name="图片 48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60" name="图片 48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61" name="图片 48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62" name="图片 48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63" name="图片 48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64" name="图片 48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65" name="图片 48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66" name="图片 48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67" name="图片 48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68" name="图片 48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69" name="图片 48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70" name="图片 48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71" name="图片 48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72" name="图片 48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73" name="图片 48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74" name="图片 48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75" name="图片 48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76" name="图片 48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77" name="图片 48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78" name="图片 48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79" name="图片 48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0" name="图片 48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1" name="图片 48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2" name="图片 48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3" name="图片 48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4" name="图片 48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5" name="图片 48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6" name="图片 48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7" name="图片 48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8" name="图片 48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9" name="图片 48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90" name="图片 48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91" name="图片 48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92" name="图片 48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93" name="图片 48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94" name="图片 48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95" name="图片 48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96" name="图片 48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97" name="图片 48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98" name="图片 48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99" name="图片 48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00" name="图片 48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01" name="图片 49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02" name="图片 49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03" name="图片 49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04" name="图片 49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05" name="图片 49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06" name="图片 49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07" name="图片 49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08" name="图片 49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09" name="图片 49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10" name="图片 49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11" name="图片 49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12" name="图片 49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13" name="图片 49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14" name="图片 49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15" name="图片 49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16" name="图片 49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17" name="图片 49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18" name="图片 49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19" name="图片 49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0" name="图片 49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1" name="图片 49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2" name="图片 49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3" name="图片 49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4" name="图片 49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5" name="图片 49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6" name="图片 49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7" name="图片 49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8" name="图片 49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9" name="图片 49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30" name="图片 49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31" name="图片 49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32" name="图片 49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33" name="图片 49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34" name="图片 49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35" name="图片 49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7952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36" name="图片 49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7952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37" name="图片 49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7952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38" name="图片 49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7952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39" name="图片 49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7952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40" name="图片 49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7952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41" name="图片 49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7952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42" name="图片 49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7952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43" name="图片 49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7952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44" name="图片 49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7952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45" name="图片 49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7952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46" name="图片 49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7952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47" name="图片 49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7952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48" name="图片 49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7952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49" name="图片 49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7952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50" name="图片 49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7952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51" name="图片 49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7952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52" name="图片 49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7952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53" name="图片 49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7952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54" name="图片 49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7952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55" name="图片 49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7952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56" name="图片 49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7952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57" name="图片 49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7952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58" name="图片 49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7952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59" name="图片 49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7952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0" name="图片 49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7952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1" name="图片 49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7952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2" name="图片 49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7952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3" name="图片 49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7952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4" name="图片 49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7952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5" name="图片 49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7952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6" name="图片 49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7952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7" name="图片 49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7952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8" name="图片 49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7952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9" name="图片 49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7952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0" name="图片 49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7952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1" name="图片 49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7952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2" name="图片 49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7952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3" name="图片 49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7952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4" name="图片 49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7952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5" name="图片 49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7952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6" name="图片 49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7952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7" name="图片 49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7952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8" name="图片 49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7952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9" name="图片 49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7952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0" name="图片 49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7952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1" name="图片 49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7952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2" name="图片 49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7952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3" name="图片 49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7952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4" name="图片 49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7952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5" name="图片 49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7952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6" name="图片 49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7952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7" name="图片 49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7952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8" name="图片 49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7952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9" name="图片 49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7952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0" name="图片 49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7952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1" name="图片 49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7952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2" name="图片 49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7952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3" name="图片 49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7952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4" name="图片 49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7952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5" name="图片 49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7952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6" name="图片 49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7952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7" name="图片 49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7952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8" name="图片 49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7952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9" name="图片 49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7952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0" name="图片 49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7952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1" name="图片 50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7952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2" name="图片 50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7952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3" name="图片 50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7952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4" name="图片 50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7952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5" name="图片 50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7952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6" name="图片 50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7952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7" name="图片 50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7952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8" name="图片 50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7952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9" name="图片 50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7952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10" name="图片 50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7952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11" name="图片 50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7952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12" name="图片 50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7952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5013" name="图片 50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5014" name="图片 50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5015" name="图片 50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5016" name="图片 50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5017" name="图片 50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5018" name="图片 50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5019" name="图片 50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5020" name="图片 50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5021" name="图片 50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5022" name="图片 50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5023" name="图片 50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5024" name="图片 50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5025" name="图片 50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5026" name="图片 50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5027" name="图片 50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5028" name="图片 50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1698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29" name="图片 50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30" name="图片 50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31" name="图片 50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32" name="图片 50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33" name="图片 50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34" name="图片 50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35" name="图片 50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36" name="图片 50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37" name="图片 50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38" name="图片 50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39" name="图片 50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40" name="图片 50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41" name="图片 50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42" name="图片 50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43" name="图片 50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44" name="图片 50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45" name="图片 50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46" name="图片 50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47" name="图片 50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48" name="图片 50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49" name="图片 50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50" name="图片 50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51" name="图片 50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52" name="图片 50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53" name="图片 50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54" name="图片 50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55" name="图片 50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56" name="图片 50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57" name="图片 50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58" name="图片 50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59" name="图片 50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60" name="图片 50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61" name="图片 50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62" name="图片 50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63" name="图片 50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64" name="图片 50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65" name="图片 50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66" name="图片 50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67" name="图片 50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68" name="图片 50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69" name="图片 50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70" name="图片 50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71" name="图片 50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72" name="图片 50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73" name="图片 50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74" name="图片 50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75" name="图片 50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76" name="图片 50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77" name="图片 50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78" name="图片 50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79" name="图片 50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80" name="图片 50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81" name="图片 50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82" name="图片 50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83" name="图片 50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84" name="图片 50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85" name="图片 50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86" name="图片 50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87" name="图片 50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88" name="图片 50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89" name="图片 50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90" name="图片 50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91" name="图片 50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92" name="图片 50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93" name="图片 50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94" name="图片 50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95" name="图片 50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96" name="图片 50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97" name="图片 50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98" name="图片 50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99" name="图片 50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100" name="图片 50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101" name="图片 51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102" name="图片 5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103" name="图片 51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104" name="图片 5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105" name="图片 51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106" name="图片 51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2408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07" name="Picture 4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08" name="Picture 4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09" name="Picture 4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10" name="Picture 4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11" name="Picture 4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12" name="Picture 4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13" name="Picture 5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14" name="Picture 5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15" name="Picture 5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16" name="Picture 5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17" name="Picture 5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18" name="Picture 5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19" name="Picture 5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20" name="Picture 5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21" name="Picture 5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22" name="Picture 5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23" name="Picture 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24" name="Picture 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25" name="Picture 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26" name="Picture 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27" name="Picture 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28" name="Picture 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29" name="Picture 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30" name="Picture 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31" name="Picture 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32" name="Picture 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33" name="Picture 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34" name="Picture 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35" name="Picture 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36" name="Picture 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37" name="Picture 2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38" name="Picture 2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39" name="Picture 2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40" name="Picture 2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41" name="Picture 2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42" name="Picture 2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43" name="Picture 2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44" name="Picture 2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45" name="Picture 2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46" name="Picture 2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47" name="Picture 2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48" name="Picture 2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49" name="Picture 2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50" name="Picture 2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51" name="Picture 3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52" name="Picture 3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53" name="Picture 3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54" name="Picture 3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55" name="Picture 3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56" name="Picture 3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57" name="Picture 3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58" name="Picture 3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59" name="Picture 9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60" name="Picture 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61" name="Picture 9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62" name="Picture 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63" name="Picture 9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64" name="Picture 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65" name="Picture 9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66" name="Picture 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67" name="Picture 9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68" name="Picture 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69" name="Picture 10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70" name="Picture 1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71" name="Picture 10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72" name="Picture 1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73" name="Picture 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74" name="Picture 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75" name="Picture 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76" name="Picture 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77" name="Picture 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78" name="Picture 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79" name="Picture 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80" name="Picture 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81" name="Picture 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82" name="Picture 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83" name="Picture 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84" name="Picture 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85" name="Picture 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86" name="Picture 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87" name="Picture 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88" name="Picture 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89" name="Picture 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90" name="Picture 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91" name="Picture 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92" name="Picture 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93" name="Picture 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94" name="Picture 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95" name="Picture 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96" name="Picture 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97" name="Picture 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98" name="Picture 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99" name="Picture 1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00" name="Picture 1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01" name="Picture 1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02" name="Picture 1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03" name="Picture 1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04" name="Picture 1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05" name="Picture 1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06" name="Picture 1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07" name="Picture 1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08" name="Picture 1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09" name="Picture 1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10" name="Picture 1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11" name="Picture 1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12" name="Picture 1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13" name="Picture 1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14" name="Picture 1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15" name="Picture 1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16" name="Picture 1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17" name="Picture 1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18" name="Picture 1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19" name="Picture 1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20" name="Picture 1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21" name="Picture 1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22" name="Picture 1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23" name="Picture 2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24" name="Picture 2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25" name="Picture 2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26" name="Picture 2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27" name="Picture 2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28" name="Picture 2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29" name="Picture 2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30" name="Picture 2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31" name="Picture 2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32" name="Picture 2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33" name="Picture 2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34" name="Picture 2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35" name="Picture 2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36" name="Picture 2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37" name="Picture 3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38" name="Picture 3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39" name="Picture 3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40" name="Picture 3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41" name="Picture 3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42" name="Picture 3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43" name="Picture 3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44" name="Picture 3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45" name="Picture 3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46" name="Picture 3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47" name="Picture 3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48" name="Picture 3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49" name="Picture 3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50" name="Picture 3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51" name="Picture 15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52" name="Picture 15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53" name="Picture 15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54" name="Picture 15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55" name="Picture 15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56" name="Picture 15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57" name="Picture 15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58" name="Picture 15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59" name="Picture 15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60" name="Picture 15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61" name="Picture 16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62" name="Picture 16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63" name="Picture 16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64" name="Picture 16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65" name="Picture 16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66" name="Picture 16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67" name="Picture 16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68" name="Picture 16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69" name="Picture 16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70" name="Picture 16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71" name="Picture 17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72" name="Picture 17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73" name="Picture 17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74" name="Picture 17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75" name="Picture 17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76" name="Picture 17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77" name="Picture 26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78" name="Picture 26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79" name="Picture 26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80" name="Picture 26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81" name="Picture 26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82" name="Picture 26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83" name="Picture 26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84" name="Picture 26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85" name="Picture 27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86" name="Picture 27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87" name="Picture 27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88" name="Picture 27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89" name="Picture 27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90" name="Picture 27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91" name="Picture 27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92" name="Picture 27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93" name="Picture 27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94" name="Picture 27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95" name="Picture 28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96" name="Picture 28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97" name="Picture 28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98" name="Picture 28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99" name="Picture 28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00" name="Picture 28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01" name="Picture 28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02" name="Picture 28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03" name="Picture 1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04" name="Picture 1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05" name="Picture 2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06" name="Picture 2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07" name="Picture 2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08" name="Picture 2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09" name="Picture 2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10" name="Picture 2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11" name="Picture 2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12" name="Picture 2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13" name="Picture 2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14" name="Picture 2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15" name="Picture 3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16" name="Picture 3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17" name="Picture 3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18" name="Picture 3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19" name="Picture 3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20" name="Picture 3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21" name="Picture 3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22" name="Picture 3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23" name="Picture 3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24" name="Picture 3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25" name="Picture 4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26" name="Picture 4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27" name="Picture 4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28" name="Picture 4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29" name="Picture 4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30" name="Picture 4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31" name="Picture 4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32" name="Picture 4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33" name="Picture 4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34" name="Picture 4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35" name="Picture 5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36" name="Picture 5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37" name="Picture 5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38" name="Picture 5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39" name="Picture 5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40" name="Picture 5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41" name="Picture 5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42" name="Picture 5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43" name="Picture 5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44" name="Picture 5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45" name="Picture 6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46" name="Picture 6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47" name="Picture 6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48" name="Picture 6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49" name="Picture 10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50" name="Picture 10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51" name="Picture 10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52" name="Picture 10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53" name="Picture 10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54" name="Picture 10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55" name="Picture 11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56" name="Picture 11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57" name="Picture 11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58" name="Picture 11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59" name="Picture 11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60" name="Picture 11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61" name="Picture 11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62" name="Picture 11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63" name="Picture 11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64" name="Picture 11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65" name="Picture 12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66" name="Picture 12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67" name="Picture 12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68" name="Picture 12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69" name="Picture 12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70" name="Picture 12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71" name="Picture 12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72" name="Picture 12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73" name="Picture 12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74" name="Picture 12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75" name="Picture 13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76" name="Picture 13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77" name="Picture 13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78" name="Picture 13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79" name="Picture 13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80" name="Picture 13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81" name="Picture 13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82" name="Picture 13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83" name="Picture 13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84" name="Picture 13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85" name="Picture 14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86" name="Picture 14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87" name="Picture 14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88" name="Picture 14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89" name="Picture 14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90" name="Picture 14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91" name="Picture 14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92" name="Picture 14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93" name="Picture 14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94" name="Picture 14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95" name="Picture 21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96" name="Picture 21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97" name="Picture 21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98" name="Picture 21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99" name="Picture 22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00" name="Picture 22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01" name="Picture 22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02" name="Picture 22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03" name="Picture 22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04" name="Picture 22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05" name="Picture 22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06" name="Picture 22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07" name="Picture 22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08" name="Picture 22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09" name="Picture 23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10" name="Picture 23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11" name="Picture 23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12" name="Picture 23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13" name="Picture 23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14" name="Picture 23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15" name="Picture 23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16" name="Picture 23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17" name="Picture 23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18" name="Picture 23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19" name="Picture 24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20" name="Picture 24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21" name="Picture 24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22" name="Picture 24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23" name="Picture 24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24" name="Picture 24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25" name="Picture 24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26" name="Picture 24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27" name="Picture 24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28" name="Picture 24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29" name="Picture 25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30" name="Picture 25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31" name="Picture 25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32" name="Picture 25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33" name="Picture 25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34" name="Picture 25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35" name="Picture 25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36" name="Picture 25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37" name="Picture 25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38" name="Picture 25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39" name="Picture 26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40" name="Picture 26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41" name="Picture 3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42" name="Picture 3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43" name="Picture 3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44" name="Picture 3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45" name="Picture 3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46" name="Picture 3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47" name="Picture 3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48" name="Picture 3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49" name="Picture 3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50" name="Picture 3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51" name="Picture 3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52" name="Picture 3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53" name="Picture 3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54" name="Picture 3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55" name="Picture 3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56" name="Picture 3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57" name="Picture 3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58" name="Picture 3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59" name="Picture 3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60" name="Picture 3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61" name="Picture 3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62" name="Picture 3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63" name="Picture 3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64" name="Picture 3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65" name="Picture 3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66" name="Picture 3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67" name="Picture 3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68" name="Picture 3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69" name="Picture 3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70" name="Picture 3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71" name="Picture 3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72" name="Picture 3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73" name="Picture 3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74" name="Picture 3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75" name="Picture 3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76" name="Picture 3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77" name="Picture 3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78" name="Picture 3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79" name="Picture 3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80" name="Picture 3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81" name="Picture 3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82" name="Picture 3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83" name="Picture 3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84" name="Picture 3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85" name="Picture 3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86" name="Picture 3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87" name="Picture 3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88" name="Picture 3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89" name="Picture 3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90" name="Picture 3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91" name="Picture 3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92" name="Picture 3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93" name="Picture 37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94" name="Picture 37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95" name="Picture 37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96" name="Picture 37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97" name="Picture 37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98" name="Picture 37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99" name="Picture 38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00" name="Picture 38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01" name="Picture 38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02" name="Picture 38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03" name="Picture 38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04" name="Picture 38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05" name="Picture 38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06" name="Picture 38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07" name="Picture 38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08" name="Picture 38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09" name="Picture 39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10" name="Picture 39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11" name="Picture 39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12" name="Picture 39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13" name="Picture 39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14" name="Picture 39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15" name="Picture 39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16" name="Picture 39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17" name="Picture 39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18" name="Picture 39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19" name="Picture 4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20" name="Picture 4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21" name="Picture 4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22" name="Picture 4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23" name="Picture 4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24" name="Picture 4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25" name="Picture 4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26" name="Picture 4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27" name="Picture 4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28" name="Picture 4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29" name="Picture 4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30" name="Picture 4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31" name="Picture 4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32" name="Picture 4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33" name="Picture 4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34" name="Picture 4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35" name="Picture 4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36" name="Picture 4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37" name="Picture 4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38" name="Picture 4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39" name="Picture 4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40" name="Picture 4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41" name="Picture 4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42" name="Picture 4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43" name="Picture 4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44" name="Picture 4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45" name="Picture 4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46" name="Picture 4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47" name="Picture 4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48" name="Picture 4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49" name="Picture 4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50" name="Picture 4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51" name="Picture 4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52" name="Picture 4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53" name="Picture 4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54" name="Picture 4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55" name="Picture 4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56" name="Picture 4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57" name="Picture 4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58" name="Picture 4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59" name="Picture 4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60" name="Picture 4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61" name="Picture 4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62" name="Picture 4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63" name="Picture 4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64" name="Picture 4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65" name="Picture 4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66" name="Picture 4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67" name="Picture 4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68" name="Picture 4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69" name="Picture 4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70" name="Picture 4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71" name="Picture 4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72" name="Picture 4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73" name="Picture 41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74" name="Picture 4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75" name="Picture 41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76" name="Picture 4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77" name="Picture 41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78" name="Picture 4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79" name="Picture 42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80" name="Picture 4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81" name="Picture 42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82" name="Picture 4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83" name="Picture 42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84" name="Picture 4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85" name="Picture 42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86" name="Picture 4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87" name="Picture 46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88" name="Picture 46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89" name="Picture 46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90" name="Picture 46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91" name="Picture 46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92" name="Picture 46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93" name="Picture 47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94" name="Picture 47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95" name="Picture 47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96" name="Picture 47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97" name="Picture 47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98" name="Picture 47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99" name="Picture 47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00" name="Picture 47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01" name="Picture 47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02" name="Picture 47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03" name="Picture 48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04" name="Picture 48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05" name="Picture 48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06" name="Picture 48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07" name="Picture 48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08" name="Picture 48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09" name="Picture 48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10" name="Picture 48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11" name="Picture 48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12" name="Picture 48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13" name="Picture 5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14" name="Picture 5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15" name="Picture 5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16" name="Picture 5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17" name="Picture 5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18" name="Picture 5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19" name="Picture 5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20" name="Picture 5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21" name="Picture 5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22" name="Picture 5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23" name="Picture 5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24" name="Picture 5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25" name="Picture 5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26" name="Picture 5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27" name="Picture 5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28" name="Picture 5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29" name="Picture 5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30" name="Picture 5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31" name="Picture 5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32" name="Picture 5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33" name="Picture 5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34" name="Picture 5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35" name="Picture 5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36" name="Picture 5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37" name="Picture 5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38" name="Picture 5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39" name="Picture 5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40" name="Picture 5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41" name="Picture 4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42" name="Picture 4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43" name="Picture 4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44" name="Picture 4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45" name="Picture 4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46" name="Picture 4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47" name="Picture 5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48" name="Picture 5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49" name="Picture 5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50" name="Picture 5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51" name="Picture 5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52" name="Picture 5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53" name="Picture 5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54" name="Picture 5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55" name="Picture 5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56" name="Picture 5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57" name="Picture 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58" name="Picture 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59" name="Picture 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60" name="Picture 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61" name="Picture 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62" name="Picture 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63" name="Picture 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64" name="Picture 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65" name="Picture 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66" name="Picture 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67" name="Picture 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68" name="Picture 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69" name="Picture 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70" name="Picture 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71" name="Picture 2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72" name="Picture 2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73" name="Picture 2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74" name="Picture 2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75" name="Picture 2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76" name="Picture 2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77" name="Picture 2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78" name="Picture 2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79" name="Picture 2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80" name="Picture 2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81" name="Picture 2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82" name="Picture 2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83" name="Picture 2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84" name="Picture 2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85" name="Picture 3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86" name="Picture 3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87" name="Picture 3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88" name="Picture 3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89" name="Picture 3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90" name="Picture 3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91" name="Picture 3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92" name="Picture 3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93" name="Picture 9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94" name="Picture 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95" name="Picture 9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96" name="Picture 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97" name="Picture 9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98" name="Picture 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99" name="Picture 9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00" name="Picture 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01" name="Picture 9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02" name="Picture 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03" name="Picture 10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04" name="Picture 1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05" name="Picture 10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06" name="Picture 1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07" name="Picture 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08" name="Picture 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09" name="Picture 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10" name="Picture 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11" name="Picture 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12" name="Picture 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13" name="Picture 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14" name="Picture 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15" name="Picture 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16" name="Picture 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17" name="Picture 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18" name="Picture 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19" name="Picture 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20" name="Picture 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21" name="Picture 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22" name="Picture 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23" name="Picture 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24" name="Picture 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25" name="Picture 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26" name="Picture 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27" name="Picture 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28" name="Picture 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29" name="Picture 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30" name="Picture 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31" name="Picture 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32" name="Picture 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33" name="Picture 1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34" name="Picture 1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35" name="Picture 1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36" name="Picture 1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37" name="Picture 1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38" name="Picture 1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39" name="Picture 1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40" name="Picture 1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41" name="Picture 1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42" name="Picture 1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43" name="Picture 1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44" name="Picture 1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45" name="Picture 1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46" name="Picture 1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47" name="Picture 1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48" name="Picture 1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49" name="Picture 1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50" name="Picture 1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51" name="Picture 1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52" name="Picture 1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53" name="Picture 1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54" name="Picture 1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55" name="Picture 1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56" name="Picture 1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57" name="Picture 2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58" name="Picture 2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59" name="Picture 2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60" name="Picture 2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61" name="Picture 2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62" name="Picture 2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63" name="Picture 2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64" name="Picture 2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65" name="Picture 2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66" name="Picture 2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67" name="Picture 2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68" name="Picture 2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69" name="Picture 2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70" name="Picture 2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71" name="Picture 3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72" name="Picture 3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73" name="Picture 3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74" name="Picture 3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75" name="Picture 3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76" name="Picture 3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77" name="Picture 3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78" name="Picture 3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79" name="Picture 3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80" name="Picture 3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81" name="Picture 3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82" name="Picture 3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83" name="Picture 3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84" name="Picture 3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85" name="Picture 15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86" name="Picture 15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87" name="Picture 15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88" name="Picture 15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89" name="Picture 15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90" name="Picture 15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91" name="Picture 15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92" name="Picture 15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93" name="Picture 15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94" name="Picture 15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95" name="Picture 16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96" name="Picture 16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97" name="Picture 16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98" name="Picture 16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99" name="Picture 16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00" name="Picture 16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01" name="Picture 16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02" name="Picture 16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03" name="Picture 16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04" name="Picture 16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05" name="Picture 17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06" name="Picture 17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07" name="Picture 17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08" name="Picture 17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09" name="Picture 17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10" name="Picture 17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11" name="Picture 26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12" name="Picture 26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13" name="Picture 26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14" name="Picture 26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15" name="Picture 26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16" name="Picture 26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17" name="Picture 26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18" name="Picture 26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19" name="Picture 27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20" name="Picture 27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21" name="Picture 27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22" name="Picture 27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23" name="Picture 27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24" name="Picture 27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25" name="Picture 27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26" name="Picture 27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27" name="Picture 27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28" name="Picture 27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29" name="Picture 28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30" name="Picture 28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31" name="Picture 28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32" name="Picture 28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33" name="Picture 28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34" name="Picture 28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35" name="Picture 28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36" name="Picture 28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37" name="Picture 1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38" name="Picture 1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39" name="Picture 2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40" name="Picture 2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41" name="Picture 2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42" name="Picture 2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43" name="Picture 2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44" name="Picture 2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45" name="Picture 2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46" name="Picture 2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47" name="Picture 2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48" name="Picture 2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49" name="Picture 3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50" name="Picture 3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51" name="Picture 3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52" name="Picture 3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53" name="Picture 3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54" name="Picture 3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55" name="Picture 3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56" name="Picture 3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57" name="Picture 3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58" name="Picture 3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59" name="Picture 4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60" name="Picture 4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61" name="Picture 4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62" name="Picture 4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63" name="Picture 4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64" name="Picture 4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65" name="Picture 4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66" name="Picture 4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67" name="Picture 4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68" name="Picture 4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69" name="Picture 5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70" name="Picture 5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71" name="Picture 5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72" name="Picture 5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73" name="Picture 5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74" name="Picture 5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75" name="Picture 5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76" name="Picture 5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77" name="Picture 5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78" name="Picture 5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79" name="Picture 6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80" name="Picture 6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81" name="Picture 6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82" name="Picture 6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83" name="Picture 10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84" name="Picture 10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85" name="Picture 10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86" name="Picture 10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87" name="Picture 10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88" name="Picture 10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89" name="Picture 11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90" name="Picture 11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91" name="Picture 11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92" name="Picture 11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93" name="Picture 11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94" name="Picture 11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95" name="Picture 11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96" name="Picture 11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97" name="Picture 11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98" name="Picture 11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99" name="Picture 12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00" name="Picture 12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01" name="Picture 12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02" name="Picture 12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03" name="Picture 12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04" name="Picture 12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05" name="Picture 12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06" name="Picture 12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07" name="Picture 12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08" name="Picture 12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09" name="Picture 13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10" name="Picture 13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11" name="Picture 13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12" name="Picture 13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13" name="Picture 13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14" name="Picture 13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15" name="Picture 13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16" name="Picture 13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17" name="Picture 13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18" name="Picture 13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19" name="Picture 14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20" name="Picture 14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21" name="Picture 14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22" name="Picture 14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23" name="Picture 14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24" name="Picture 14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25" name="Picture 14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26" name="Picture 14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27" name="Picture 14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28" name="Picture 14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29" name="Picture 21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30" name="Picture 21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31" name="Picture 21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32" name="Picture 21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33" name="Picture 22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34" name="Picture 22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35" name="Picture 22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36" name="Picture 22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37" name="Picture 22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38" name="Picture 22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39" name="Picture 22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40" name="Picture 22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41" name="Picture 22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42" name="Picture 22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43" name="Picture 23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44" name="Picture 23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45" name="Picture 23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46" name="Picture 23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47" name="Picture 23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48" name="Picture 23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49" name="Picture 23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50" name="Picture 23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51" name="Picture 23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52" name="Picture 23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53" name="Picture 24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54" name="Picture 24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55" name="Picture 24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56" name="Picture 24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57" name="Picture 24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58" name="Picture 24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59" name="Picture 24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60" name="Picture 24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61" name="Picture 24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62" name="Picture 24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63" name="Picture 25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64" name="Picture 25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65" name="Picture 25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66" name="Picture 25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67" name="Picture 25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68" name="Picture 25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69" name="Picture 25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70" name="Picture 25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71" name="Picture 25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72" name="Picture 25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73" name="Picture 26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74" name="Picture 26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75" name="Picture 3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76" name="Picture 3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77" name="Picture 3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78" name="Picture 3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79" name="Picture 3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80" name="Picture 3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81" name="Picture 3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82" name="Picture 3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83" name="Picture 3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84" name="Picture 3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85" name="Picture 3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86" name="Picture 3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87" name="Picture 3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88" name="Picture 3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89" name="Picture 3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90" name="Picture 3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91" name="Picture 3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92" name="Picture 3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93" name="Picture 3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94" name="Picture 3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95" name="Picture 3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96" name="Picture 3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97" name="Picture 3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98" name="Picture 3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99" name="Picture 3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00" name="Picture 3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01" name="Picture 3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02" name="Picture 3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03" name="Picture 3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04" name="Picture 3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05" name="Picture 3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06" name="Picture 3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07" name="Picture 3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08" name="Picture 3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09" name="Picture 3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10" name="Picture 3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11" name="Picture 3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12" name="Picture 3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13" name="Picture 3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14" name="Picture 3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15" name="Picture 3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16" name="Picture 3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17" name="Picture 3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18" name="Picture 3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19" name="Picture 3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20" name="Picture 3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21" name="Picture 3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22" name="Picture 3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23" name="Picture 3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24" name="Picture 3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25" name="Picture 3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26" name="Picture 3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27" name="Picture 37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28" name="Picture 37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29" name="Picture 37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30" name="Picture 37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31" name="Picture 37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32" name="Picture 37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33" name="Picture 38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34" name="Picture 38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35" name="Picture 38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36" name="Picture 38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37" name="Picture 38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38" name="Picture 38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39" name="Picture 38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40" name="Picture 38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41" name="Picture 38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42" name="Picture 38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43" name="Picture 39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44" name="Picture 39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45" name="Picture 39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46" name="Picture 39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47" name="Picture 39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48" name="Picture 39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49" name="Picture 39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50" name="Picture 39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51" name="Picture 39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52" name="Picture 39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53" name="Picture 4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54" name="Picture 4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55" name="Picture 4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56" name="Picture 4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57" name="Picture 4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58" name="Picture 4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59" name="Picture 4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60" name="Picture 4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61" name="Picture 4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62" name="Picture 4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63" name="Picture 4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64" name="Picture 4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65" name="Picture 4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66" name="Picture 4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67" name="Picture 4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68" name="Picture 4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69" name="Picture 4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70" name="Picture 4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71" name="Picture 4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72" name="Picture 4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73" name="Picture 4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74" name="Picture 4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75" name="Picture 4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76" name="Picture 4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77" name="Picture 4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78" name="Picture 4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79" name="Picture 4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80" name="Picture 4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81" name="Picture 4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82" name="Picture 4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83" name="Picture 4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84" name="Picture 4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85" name="Picture 4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86" name="Picture 4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87" name="Picture 4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88" name="Picture 4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89" name="Picture 4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90" name="Picture 4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91" name="Picture 4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92" name="Picture 4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93" name="Picture 4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94" name="Picture 4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95" name="Picture 4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96" name="Picture 4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97" name="Picture 4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98" name="Picture 4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99" name="Picture 4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00" name="Picture 4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01" name="Picture 4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02" name="Picture 4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03" name="Picture 4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04" name="Picture 4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05" name="Picture 4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06" name="Picture 4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07" name="Picture 41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08" name="Picture 4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09" name="Picture 41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10" name="Picture 4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11" name="Picture 41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12" name="Picture 4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13" name="Picture 42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14" name="Picture 4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15" name="Picture 42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16" name="Picture 4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17" name="Picture 42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18" name="Picture 4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19" name="Picture 42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20" name="Picture 4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21" name="Picture 46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22" name="Picture 46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23" name="Picture 46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24" name="Picture 46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25" name="Picture 46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26" name="Picture 46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27" name="Picture 47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28" name="Picture 47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29" name="Picture 47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30" name="Picture 47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31" name="Picture 47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32" name="Picture 47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33" name="Picture 47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34" name="Picture 47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35" name="Picture 47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36" name="Picture 47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37" name="Picture 48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38" name="Picture 48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39" name="Picture 48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40" name="Picture 48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41" name="Picture 48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42" name="Picture 48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43" name="Picture 48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44" name="Picture 48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45" name="Picture 48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46" name="Picture 48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47" name="Picture 5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48" name="Picture 5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49" name="Picture 5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50" name="Picture 5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51" name="Picture 5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52" name="Picture 5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53" name="Picture 5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54" name="Picture 5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55" name="Picture 5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56" name="Picture 5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57" name="Picture 5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58" name="Picture 5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59" name="Picture 5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60" name="Picture 5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61" name="Picture 5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62" name="Picture 5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63" name="Picture 5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64" name="Picture 5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65" name="Picture 5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66" name="Picture 5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67" name="Picture 5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68" name="Picture 5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69" name="Picture 5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70" name="Picture 5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71" name="Picture 5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72" name="Picture 5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73" name="Picture 5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74" name="Picture 5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75" name="Picture 53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76" name="Picture 5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77" name="Picture 54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78" name="Picture 5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79" name="Picture 54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80" name="Picture 54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81" name="Picture 54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82" name="Picture 54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83" name="Picture 5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84" name="Picture 5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85" name="Picture 5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86" name="Picture 5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87" name="Picture 5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88" name="Picture 5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89" name="Picture 5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90" name="Picture 5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91" name="Picture 55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92" name="Picture 55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93" name="Picture 56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94" name="Picture 56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95" name="Picture 55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96" name="Picture 55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97" name="Picture 55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98" name="Picture 55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99" name="Picture 56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00" name="Picture 56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01" name="Picture 56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02" name="Picture 56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03" name="Picture 56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04" name="Picture 56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05" name="Picture 56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06" name="Picture 56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07" name="Picture 4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08" name="Picture 4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09" name="Picture 4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10" name="Picture 4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11" name="Picture 4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12" name="Picture 4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13" name="Picture 5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14" name="Picture 5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15" name="Picture 5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16" name="Picture 5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17" name="Picture 5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18" name="Picture 5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19" name="Picture 5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20" name="Picture 5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21" name="Picture 5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22" name="Picture 5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23" name="Picture 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24" name="Picture 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25" name="Picture 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26" name="Picture 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27" name="Picture 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28" name="Picture 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29" name="Picture 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30" name="Picture 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31" name="Picture 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32" name="Picture 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33" name="Picture 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34" name="Picture 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35" name="Picture 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36" name="Picture 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37" name="Picture 2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38" name="Picture 2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39" name="Picture 2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40" name="Picture 2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41" name="Picture 2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42" name="Picture 2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43" name="Picture 2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44" name="Picture 2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45" name="Picture 2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46" name="Picture 2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47" name="Picture 2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48" name="Picture 2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49" name="Picture 2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50" name="Picture 2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51" name="Picture 3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52" name="Picture 3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53" name="Picture 3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54" name="Picture 3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55" name="Picture 3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56" name="Picture 3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57" name="Picture 3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58" name="Picture 3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59" name="Picture 9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60" name="Picture 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61" name="Picture 9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62" name="Picture 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63" name="Picture 9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64" name="Picture 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65" name="Picture 9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66" name="Picture 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67" name="Picture 9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68" name="Picture 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69" name="Picture 10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70" name="Picture 1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71" name="Picture 10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72" name="Picture 1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73" name="Picture 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74" name="Picture 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75" name="Picture 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76" name="Picture 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77" name="Picture 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78" name="Picture 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79" name="Picture 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80" name="Picture 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81" name="Picture 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82" name="Picture 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83" name="Picture 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84" name="Picture 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85" name="Picture 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86" name="Picture 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87" name="Picture 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88" name="Picture 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89" name="Picture 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90" name="Picture 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91" name="Picture 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92" name="Picture 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93" name="Picture 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94" name="Picture 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95" name="Picture 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96" name="Picture 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97" name="Picture 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98" name="Picture 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99" name="Picture 1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00" name="Picture 1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01" name="Picture 1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02" name="Picture 1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03" name="Picture 1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04" name="Picture 1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05" name="Picture 1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06" name="Picture 1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07" name="Picture 1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08" name="Picture 1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09" name="Picture 1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10" name="Picture 1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11" name="Picture 1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12" name="Picture 1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13" name="Picture 1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14" name="Picture 1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15" name="Picture 1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16" name="Picture 1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17" name="Picture 1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18" name="Picture 1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19" name="Picture 1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20" name="Picture 1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21" name="Picture 1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22" name="Picture 1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23" name="Picture 2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24" name="Picture 2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25" name="Picture 2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26" name="Picture 2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27" name="Picture 2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28" name="Picture 2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29" name="Picture 2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30" name="Picture 2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31" name="Picture 2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32" name="Picture 2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33" name="Picture 2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34" name="Picture 2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35" name="Picture 2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36" name="Picture 2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37" name="Picture 3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38" name="Picture 3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39" name="Picture 3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40" name="Picture 3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41" name="Picture 3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42" name="Picture 3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43" name="Picture 3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44" name="Picture 3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45" name="Picture 3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46" name="Picture 3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47" name="Picture 3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48" name="Picture 3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49" name="Picture 3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50" name="Picture 3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51" name="Picture 15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52" name="Picture 15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53" name="Picture 15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54" name="Picture 15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55" name="Picture 15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56" name="Picture 15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57" name="Picture 15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58" name="Picture 15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59" name="Picture 15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60" name="Picture 15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61" name="Picture 16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62" name="Picture 16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63" name="Picture 16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64" name="Picture 16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65" name="Picture 16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66" name="Picture 16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67" name="Picture 16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68" name="Picture 16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69" name="Picture 16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70" name="Picture 16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71" name="Picture 17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72" name="Picture 17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73" name="Picture 17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74" name="Picture 17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75" name="Picture 17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76" name="Picture 17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77" name="Picture 26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78" name="Picture 26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79" name="Picture 26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80" name="Picture 26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81" name="Picture 26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82" name="Picture 26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83" name="Picture 26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84" name="Picture 26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85" name="Picture 27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86" name="Picture 27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87" name="Picture 27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88" name="Picture 27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89" name="Picture 27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90" name="Picture 27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91" name="Picture 27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92" name="Picture 27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93" name="Picture 27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94" name="Picture 27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95" name="Picture 28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96" name="Picture 28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97" name="Picture 28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98" name="Picture 28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99" name="Picture 28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00" name="Picture 28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01" name="Picture 28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02" name="Picture 28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03" name="Picture 1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04" name="Picture 1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05" name="Picture 2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06" name="Picture 2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07" name="Picture 2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08" name="Picture 2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09" name="Picture 2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10" name="Picture 2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11" name="Picture 2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12" name="Picture 2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13" name="Picture 2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14" name="Picture 2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15" name="Picture 3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16" name="Picture 3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17" name="Picture 3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18" name="Picture 3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19" name="Picture 3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20" name="Picture 3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21" name="Picture 3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22" name="Picture 3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23" name="Picture 3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24" name="Picture 3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25" name="Picture 4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26" name="Picture 4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27" name="Picture 4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28" name="Picture 4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29" name="Picture 4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30" name="Picture 4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31" name="Picture 4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32" name="Picture 4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33" name="Picture 4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34" name="Picture 4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35" name="Picture 5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36" name="Picture 5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37" name="Picture 5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38" name="Picture 5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39" name="Picture 5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40" name="Picture 5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41" name="Picture 5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42" name="Picture 5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43" name="Picture 5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44" name="Picture 5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45" name="Picture 6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46" name="Picture 6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47" name="Picture 6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48" name="Picture 6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49" name="Picture 10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50" name="Picture 10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51" name="Picture 10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52" name="Picture 10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53" name="Picture 10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54" name="Picture 10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55" name="Picture 11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56" name="Picture 11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57" name="Picture 11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58" name="Picture 11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59" name="Picture 11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60" name="Picture 11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61" name="Picture 11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62" name="Picture 11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63" name="Picture 11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64" name="Picture 11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65" name="Picture 12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66" name="Picture 12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67" name="Picture 12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68" name="Picture 12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69" name="Picture 12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70" name="Picture 12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71" name="Picture 12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72" name="Picture 12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73" name="Picture 12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74" name="Picture 12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75" name="Picture 13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76" name="Picture 13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77" name="Picture 13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78" name="Picture 13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79" name="Picture 13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80" name="Picture 13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81" name="Picture 13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82" name="Picture 13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83" name="Picture 13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84" name="Picture 13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85" name="Picture 14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86" name="Picture 14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87" name="Picture 14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88" name="Picture 14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89" name="Picture 14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90" name="Picture 14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91" name="Picture 14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92" name="Picture 14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93" name="Picture 14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94" name="Picture 14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95" name="Picture 21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96" name="Picture 21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97" name="Picture 21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98" name="Picture 21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99" name="Picture 22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00" name="Picture 22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01" name="Picture 22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02" name="Picture 22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03" name="Picture 22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04" name="Picture 22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05" name="Picture 22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06" name="Picture 22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07" name="Picture 22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08" name="Picture 22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09" name="Picture 23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10" name="Picture 23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11" name="Picture 23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12" name="Picture 23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13" name="Picture 23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14" name="Picture 23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15" name="Picture 23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16" name="Picture 23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17" name="Picture 23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18" name="Picture 23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19" name="Picture 24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20" name="Picture 24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21" name="Picture 24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22" name="Picture 24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23" name="Picture 24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24" name="Picture 24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25" name="Picture 24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26" name="Picture 24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27" name="Picture 24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28" name="Picture 24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29" name="Picture 25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30" name="Picture 25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31" name="Picture 25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32" name="Picture 25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33" name="Picture 25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34" name="Picture 25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35" name="Picture 25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36" name="Picture 25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37" name="Picture 25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38" name="Picture 25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39" name="Picture 26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40" name="Picture 26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41" name="Picture 3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42" name="Picture 3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43" name="Picture 3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44" name="Picture 3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45" name="Picture 3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46" name="Picture 3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47" name="Picture 3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48" name="Picture 3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49" name="Picture 3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50" name="Picture 3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51" name="Picture 3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52" name="Picture 3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53" name="Picture 3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54" name="Picture 3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55" name="Picture 3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56" name="Picture 3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57" name="Picture 3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58" name="Picture 3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59" name="Picture 3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60" name="Picture 3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61" name="Picture 3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62" name="Picture 3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63" name="Picture 3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64" name="Picture 3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65" name="Picture 3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66" name="Picture 3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67" name="Picture 3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68" name="Picture 3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69" name="Picture 3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70" name="Picture 3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71" name="Picture 3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72" name="Picture 3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73" name="Picture 3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74" name="Picture 3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75" name="Picture 3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76" name="Picture 3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77" name="Picture 3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78" name="Picture 3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79" name="Picture 3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80" name="Picture 3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81" name="Picture 3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82" name="Picture 3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83" name="Picture 3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84" name="Picture 3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85" name="Picture 3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86" name="Picture 3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87" name="Picture 3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88" name="Picture 3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89" name="Picture 3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90" name="Picture 3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91" name="Picture 3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92" name="Picture 3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93" name="Picture 37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94" name="Picture 37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95" name="Picture 37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96" name="Picture 37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97" name="Picture 37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98" name="Picture 37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99" name="Picture 38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00" name="Picture 38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01" name="Picture 38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02" name="Picture 38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03" name="Picture 38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04" name="Picture 38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05" name="Picture 38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06" name="Picture 38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07" name="Picture 38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08" name="Picture 38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09" name="Picture 39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10" name="Picture 39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11" name="Picture 39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12" name="Picture 39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13" name="Picture 39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14" name="Picture 39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15" name="Picture 39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16" name="Picture 39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17" name="Picture 39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18" name="Picture 39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19" name="Picture 4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20" name="Picture 4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21" name="Picture 4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22" name="Picture 4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23" name="Picture 4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24" name="Picture 4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25" name="Picture 4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26" name="Picture 4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27" name="Picture 4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28" name="Picture 4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29" name="Picture 4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30" name="Picture 4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31" name="Picture 4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32" name="Picture 4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33" name="Picture 4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34" name="Picture 4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35" name="Picture 4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36" name="Picture 4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37" name="Picture 4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38" name="Picture 4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39" name="Picture 4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40" name="Picture 4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41" name="Picture 4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42" name="Picture 4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43" name="Picture 4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44" name="Picture 4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45" name="Picture 4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46" name="Picture 4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47" name="Picture 4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48" name="Picture 4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49" name="Picture 4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50" name="Picture 4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51" name="Picture 4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52" name="Picture 4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53" name="Picture 4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54" name="Picture 4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55" name="Picture 4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56" name="Picture 4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57" name="Picture 4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58" name="Picture 4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59" name="Picture 4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60" name="Picture 4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61" name="Picture 4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62" name="Picture 4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63" name="Picture 4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64" name="Picture 4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65" name="Picture 4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66" name="Picture 4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67" name="Picture 4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68" name="Picture 4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69" name="Picture 4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70" name="Picture 4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71" name="Picture 4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72" name="Picture 4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73" name="Picture 41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74" name="Picture 4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75" name="Picture 41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76" name="Picture 4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77" name="Picture 41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78" name="Picture 4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79" name="Picture 42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80" name="Picture 4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81" name="Picture 42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82" name="Picture 4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83" name="Picture 42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84" name="Picture 4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85" name="Picture 42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86" name="Picture 4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87" name="Picture 46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88" name="Picture 46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89" name="Picture 46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90" name="Picture 46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91" name="Picture 46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92" name="Picture 46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93" name="Picture 47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94" name="Picture 47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95" name="Picture 47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96" name="Picture 47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97" name="Picture 47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98" name="Picture 47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99" name="Picture 47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00" name="Picture 47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01" name="Picture 47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02" name="Picture 47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03" name="Picture 48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04" name="Picture 48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05" name="Picture 48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06" name="Picture 48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07" name="Picture 48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08" name="Picture 48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09" name="Picture 48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10" name="Picture 48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11" name="Picture 48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12" name="Picture 48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13" name="Picture 5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14" name="Picture 5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15" name="Picture 5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16" name="Picture 5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17" name="Picture 5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18" name="Picture 5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19" name="Picture 5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20" name="Picture 5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21" name="Picture 5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22" name="Picture 5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23" name="Picture 5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24" name="Picture 5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25" name="Picture 5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26" name="Picture 5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27" name="Picture 5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28" name="Picture 5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29" name="Picture 5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30" name="Picture 5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31" name="Picture 5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32" name="Picture 5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33" name="Picture 5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34" name="Picture 5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35" name="Picture 5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36" name="Picture 5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37" name="Picture 5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38" name="Picture 5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39" name="Picture 5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40" name="Picture 5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41" name="Picture 53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42" name="Picture 5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43" name="Picture 54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44" name="Picture 5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45" name="Picture 54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46" name="Picture 54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47" name="Picture 54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48" name="Picture 54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49" name="Picture 5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50" name="Picture 5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51" name="Picture 5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52" name="Picture 5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53" name="Picture 5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54" name="Picture 5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55" name="Picture 5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56" name="Picture 5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57" name="Picture 55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58" name="Picture 55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59" name="Picture 56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60" name="Picture 56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61" name="Picture 55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62" name="Picture 55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63" name="Picture 55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64" name="Picture 55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65" name="Picture 56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66" name="Picture 56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67" name="Picture 56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68" name="Picture 56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69" name="Picture 56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70" name="Picture 56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71" name="Picture 56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72" name="Picture 56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47091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wu\Desktop\2024&#24180;&#25253;&#24223;&#28165;&#21333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 refreshError="1">
        <row r="1">
          <cell r="B1" t="str">
            <v>资产卡片编号</v>
          </cell>
          <cell r="C1" t="str">
            <v>资产名称</v>
          </cell>
          <cell r="D1" t="str">
            <v>资产目录</v>
          </cell>
          <cell r="E1" t="str">
            <v>资源来源</v>
          </cell>
          <cell r="F1" t="str">
            <v>是否属于质保期内</v>
          </cell>
          <cell r="G1" t="str">
            <v>站址编码</v>
          </cell>
          <cell r="H1" t="str">
            <v>站址名称     /所在地点</v>
          </cell>
          <cell r="I1" t="str">
            <v>规格型号</v>
          </cell>
          <cell r="J1" t="str">
            <v>计量单位</v>
          </cell>
          <cell r="K1" t="str">
            <v>数量</v>
          </cell>
          <cell r="L1" t="str">
            <v>启用日期</v>
          </cell>
          <cell r="M1" t="str">
            <v>资产卡片可使用月份</v>
          </cell>
          <cell r="N1" t="str">
            <v>尚可使用月数</v>
          </cell>
          <cell r="O1" t="str">
            <v>资产原值</v>
          </cell>
          <cell r="P1" t="str">
            <v>累计折旧</v>
          </cell>
          <cell r="Q1" t="str">
            <v>资产净额</v>
          </cell>
          <cell r="R1" t="str">
            <v>资产责任人</v>
          </cell>
          <cell r="S1" t="str">
            <v>报废类别</v>
          </cell>
          <cell r="T1" t="str">
            <v>报废原因</v>
          </cell>
          <cell r="U1" t="str">
            <v>具体原因</v>
          </cell>
          <cell r="V1" t="str">
            <v>鉴定小组审核意见</v>
          </cell>
          <cell r="W1" t="str">
            <v>备注</v>
          </cell>
        </row>
        <row r="2">
          <cell r="B2" t="str">
            <v>330800110487</v>
          </cell>
          <cell r="C2" t="str">
            <v>	蓄电池组</v>
          </cell>
          <cell r="D2" t="str">
            <v>	01220101</v>
          </cell>
          <cell r="E2" t="str">
            <v>	存量收购</v>
          </cell>
          <cell r="F2" t="str">
            <v>否</v>
          </cell>
          <cell r="G2" t="str">
            <v>	330822908000000241</v>
          </cell>
          <cell r="H2" t="str">
            <v>	常山箬溪</v>
          </cell>
          <cell r="I2" t="str">
            <v>	48V-500AH</v>
          </cell>
          <cell r="J2" t="str">
            <v>	V×AH-组</v>
          </cell>
          <cell r="K2">
            <v>1</v>
          </cell>
          <cell r="L2" t="str">
            <v>2015-10-31</v>
          </cell>
          <cell r="M2">
            <v>6</v>
          </cell>
          <cell r="N2">
            <v>0</v>
          </cell>
          <cell r="O2">
            <v>2046.8</v>
          </cell>
          <cell r="P2">
            <v>1985.4</v>
          </cell>
          <cell r="Q2">
            <v>61.4</v>
          </cell>
          <cell r="R2" t="str">
            <v>张凌</v>
          </cell>
          <cell r="S2" t="str">
            <v>2.更新改造</v>
          </cell>
          <cell r="T2" t="str">
            <v>01.设备老化</v>
          </cell>
          <cell r="U2" t="str">
            <v>修理费用高于或接近更新改造成本</v>
          </cell>
          <cell r="V2" t="str">
            <v>同意报废</v>
          </cell>
          <cell r="W2" t="str">
            <v>500AH</v>
          </cell>
        </row>
        <row r="3">
          <cell r="B3" t="str">
            <v>330800320376</v>
          </cell>
          <cell r="C3" t="str">
            <v>	动力及环境监控单元</v>
          </cell>
          <cell r="D3" t="str">
            <v>	01230301</v>
          </cell>
          <cell r="E3" t="str">
            <v>	工程转入</v>
          </cell>
          <cell r="F3" t="str">
            <v>否</v>
          </cell>
          <cell r="G3" t="str">
            <v>	330822908000000381</v>
          </cell>
          <cell r="H3" t="str">
            <v>	常山天马五里亭</v>
          </cell>
          <cell r="I3" t="str">
            <v>	主设备室内型成套设备基本配置模型</v>
          </cell>
          <cell r="J3" t="str">
            <v>	套</v>
          </cell>
          <cell r="K3">
            <v>1</v>
          </cell>
          <cell r="L3" t="str">
            <v>2017-8-25</v>
          </cell>
          <cell r="M3">
            <v>72</v>
          </cell>
          <cell r="N3">
            <v>0</v>
          </cell>
          <cell r="O3">
            <v>2862.42</v>
          </cell>
          <cell r="P3">
            <v>2776.55</v>
          </cell>
          <cell r="Q3">
            <v>85.87</v>
          </cell>
          <cell r="R3" t="str">
            <v>张凌</v>
          </cell>
          <cell r="S3" t="str">
            <v>2.更新改造</v>
          </cell>
          <cell r="T3" t="str">
            <v>02.故障报废</v>
          </cell>
          <cell r="U3" t="str">
            <v>故障频繁且修理成本明显高于或接近同类资产重置成本</v>
          </cell>
          <cell r="V3" t="str">
            <v>同意报废</v>
          </cell>
          <cell r="W3" t="str">
            <v>FSU</v>
          </cell>
        </row>
        <row r="4">
          <cell r="B4" t="str">
            <v>330800338772</v>
          </cell>
          <cell r="C4" t="str">
            <v>	普通阀控密封铅酸蓄电池</v>
          </cell>
          <cell r="D4" t="str">
            <v>	01220101</v>
          </cell>
          <cell r="E4" t="str">
            <v>	工程转入</v>
          </cell>
          <cell r="F4" t="str">
            <v>否</v>
          </cell>
          <cell r="G4" t="str">
            <v>	330822500000001498</v>
          </cell>
          <cell r="H4" t="str">
            <v>	常山青石高铺2</v>
          </cell>
          <cell r="I4" t="str">
            <v>	前置端子铅酸蓄电池12V200Ah(125宽、一组)</v>
          </cell>
          <cell r="J4" t="str">
            <v>	组</v>
          </cell>
          <cell r="K4">
            <v>1</v>
          </cell>
          <cell r="L4" t="str">
            <v>2019-7-24</v>
          </cell>
          <cell r="M4">
            <v>72</v>
          </cell>
          <cell r="N4">
            <v>19</v>
          </cell>
          <cell r="O4">
            <v>8411.82</v>
          </cell>
          <cell r="P4">
            <v>5999.5</v>
          </cell>
          <cell r="Q4">
            <v>2412.32</v>
          </cell>
          <cell r="R4" t="str">
            <v>张凌</v>
          </cell>
          <cell r="S4" t="str">
            <v>2.更新改造</v>
          </cell>
          <cell r="T4" t="str">
            <v>01.设备老化</v>
          </cell>
          <cell r="U4" t="str">
            <v>修理费用高于或接近更新改造成本</v>
          </cell>
          <cell r="V4" t="str">
            <v>同意报废</v>
          </cell>
          <cell r="W4" t="str">
            <v>200AH</v>
          </cell>
        </row>
        <row r="5">
          <cell r="B5" t="str">
            <v>330800308401</v>
          </cell>
          <cell r="C5" t="str">
            <v>	普通阀控密封铅酸蓄电池</v>
          </cell>
          <cell r="D5" t="str">
            <v>	01220101</v>
          </cell>
          <cell r="E5" t="str">
            <v>	工程转入</v>
          </cell>
          <cell r="F5" t="str">
            <v>否</v>
          </cell>
          <cell r="G5" t="str">
            <v>	330822908000000498</v>
          </cell>
          <cell r="H5" t="str">
            <v>	常山天马西峰-2</v>
          </cell>
          <cell r="I5" t="str">
            <v>	2V500Ah不含GPS防盗模块（组）</v>
          </cell>
          <cell r="J5" t="str">
            <v>	组</v>
          </cell>
          <cell r="K5">
            <v>1</v>
          </cell>
          <cell r="L5" t="str">
            <v>2016-8-17</v>
          </cell>
          <cell r="M5">
            <v>72</v>
          </cell>
          <cell r="N5">
            <v>0</v>
          </cell>
          <cell r="O5">
            <v>11547.08</v>
          </cell>
          <cell r="P5">
            <v>11200.67</v>
          </cell>
          <cell r="Q5">
            <v>346.41</v>
          </cell>
          <cell r="R5" t="str">
            <v>张凌</v>
          </cell>
          <cell r="S5" t="str">
            <v>2.更新改造</v>
          </cell>
          <cell r="T5" t="str">
            <v>01.设备老化</v>
          </cell>
          <cell r="U5" t="str">
            <v>修理费用高于或接近更新改造成本</v>
          </cell>
          <cell r="V5" t="str">
            <v>同意报废</v>
          </cell>
          <cell r="W5" t="str">
            <v>500AH</v>
          </cell>
        </row>
        <row r="6">
          <cell r="B6" t="str">
            <v>330800110230</v>
          </cell>
          <cell r="C6" t="str">
            <v>	整流设备-组合开关电源</v>
          </cell>
          <cell r="D6" t="str">
            <v>	01220501</v>
          </cell>
          <cell r="E6" t="str">
            <v>	存量收购</v>
          </cell>
          <cell r="F6" t="str">
            <v>否</v>
          </cell>
          <cell r="G6" t="str">
            <v>	330822908000000483</v>
          </cell>
          <cell r="H6" t="str">
            <v>	常山球川草弄口</v>
          </cell>
          <cell r="I6" t="str">
            <v>	48V-600A(50A模块)-150A</v>
          </cell>
          <cell r="J6" t="str">
            <v>	个</v>
          </cell>
          <cell r="K6">
            <v>1</v>
          </cell>
          <cell r="L6" t="str">
            <v>2015-10-31</v>
          </cell>
          <cell r="M6">
            <v>6</v>
          </cell>
          <cell r="N6">
            <v>0</v>
          </cell>
          <cell r="O6">
            <v>898.2</v>
          </cell>
          <cell r="P6">
            <v>871.25</v>
          </cell>
          <cell r="Q6">
            <v>26.95</v>
          </cell>
          <cell r="R6" t="str">
            <v>张凌</v>
          </cell>
          <cell r="S6" t="str">
            <v>2.更新改造</v>
          </cell>
          <cell r="T6" t="str">
            <v>02.故障报废</v>
          </cell>
          <cell r="U6" t="str">
            <v>故障频繁且修理成本明显高于或接近同类资产重置成本</v>
          </cell>
          <cell r="V6" t="str">
            <v>同意报废</v>
          </cell>
          <cell r="W6" t="str">
            <v>组合式开关电源</v>
          </cell>
        </row>
        <row r="7">
          <cell r="B7" t="str">
            <v>330800104890</v>
          </cell>
          <cell r="C7" t="str">
            <v>	整流设备-组合开关电源</v>
          </cell>
          <cell r="D7" t="str">
            <v>	01220501</v>
          </cell>
          <cell r="E7" t="str">
            <v>	存量收购</v>
          </cell>
          <cell r="F7" t="str">
            <v>否</v>
          </cell>
          <cell r="G7" t="str">
            <v>	330822908000000395</v>
          </cell>
          <cell r="H7" t="str">
            <v>	常山天马枧头-2</v>
          </cell>
          <cell r="I7" t="str">
            <v>	48V-600A(50A模块)-150A</v>
          </cell>
          <cell r="J7" t="str">
            <v>	个</v>
          </cell>
          <cell r="K7">
            <v>1</v>
          </cell>
          <cell r="L7" t="str">
            <v>2015-10-31</v>
          </cell>
          <cell r="M7">
            <v>6</v>
          </cell>
          <cell r="N7">
            <v>0</v>
          </cell>
          <cell r="O7">
            <v>299.4</v>
          </cell>
          <cell r="P7">
            <v>290.42</v>
          </cell>
          <cell r="Q7">
            <v>8.98</v>
          </cell>
          <cell r="R7" t="str">
            <v>张凌</v>
          </cell>
          <cell r="S7" t="str">
            <v>2.更新改造</v>
          </cell>
          <cell r="T7" t="str">
            <v>02.故障报废</v>
          </cell>
          <cell r="U7" t="str">
            <v>故障频繁且修理成本明显高于或接近同类资产重置成本</v>
          </cell>
          <cell r="V7" t="str">
            <v>同意报废</v>
          </cell>
          <cell r="W7" t="str">
            <v>组合式开关电源</v>
          </cell>
        </row>
        <row r="8">
          <cell r="B8" t="str">
            <v>330800123587</v>
          </cell>
          <cell r="C8" t="str">
            <v>	空调-普通空调×</v>
          </cell>
          <cell r="D8" t="str">
            <v>	01230102</v>
          </cell>
          <cell r="E8" t="str">
            <v>	存量收购</v>
          </cell>
          <cell r="F8" t="str">
            <v>否</v>
          </cell>
          <cell r="G8" t="str">
            <v>	330822908000000303</v>
          </cell>
          <cell r="H8" t="str">
            <v>	常山岩前</v>
          </cell>
          <cell r="I8" t="str">
            <v>	SAP-NCN483CH</v>
          </cell>
          <cell r="J8" t="str">
            <v>	台</v>
          </cell>
          <cell r="K8">
            <v>1</v>
          </cell>
          <cell r="L8" t="str">
            <v>2015-10-31</v>
          </cell>
          <cell r="M8">
            <v>6</v>
          </cell>
          <cell r="N8">
            <v>0</v>
          </cell>
          <cell r="O8">
            <v>51.5</v>
          </cell>
          <cell r="P8">
            <v>49.95</v>
          </cell>
          <cell r="Q8">
            <v>1.55</v>
          </cell>
          <cell r="R8" t="str">
            <v>张凌</v>
          </cell>
          <cell r="S8" t="str">
            <v>2.更新改造</v>
          </cell>
          <cell r="T8" t="str">
            <v>02.故障报废</v>
          </cell>
          <cell r="U8" t="str">
            <v>故障频繁且修理成本明显高于或接近同类资产重置成本</v>
          </cell>
          <cell r="V8" t="str">
            <v>同意报废</v>
          </cell>
          <cell r="W8" t="str">
            <v>3P</v>
          </cell>
        </row>
        <row r="9">
          <cell r="B9" t="str">
            <v>330800111937</v>
          </cell>
          <cell r="C9" t="str">
            <v>	白石江家坝C网基站-分体空调系统-室内机</v>
          </cell>
          <cell r="D9" t="str">
            <v>	01230101</v>
          </cell>
          <cell r="E9" t="str">
            <v>	存量收购</v>
          </cell>
          <cell r="F9" t="str">
            <v>否</v>
          </cell>
          <cell r="G9" t="str">
            <v>	330822908000000602</v>
          </cell>
          <cell r="H9" t="str">
            <v>	常山白石江家坝</v>
          </cell>
          <cell r="I9" t="str">
            <v>	KF-72LW</v>
          </cell>
          <cell r="J9" t="str">
            <v>	台</v>
          </cell>
          <cell r="K9">
            <v>1</v>
          </cell>
          <cell r="L9" t="str">
            <v>2015-10-31</v>
          </cell>
          <cell r="M9">
            <v>13</v>
          </cell>
          <cell r="N9">
            <v>0</v>
          </cell>
          <cell r="O9">
            <v>1242.8</v>
          </cell>
          <cell r="P9">
            <v>1205.52</v>
          </cell>
          <cell r="Q9">
            <v>37.28</v>
          </cell>
          <cell r="R9" t="str">
            <v>张凌</v>
          </cell>
          <cell r="S9" t="str">
            <v>2.更新改造</v>
          </cell>
          <cell r="T9" t="str">
            <v>02.故障报废</v>
          </cell>
          <cell r="U9" t="str">
            <v>故障频繁且修理成本明显高于或接近同类资产重置成本</v>
          </cell>
          <cell r="V9" t="str">
            <v>同意报废</v>
          </cell>
          <cell r="W9" t="str">
            <v>3P</v>
          </cell>
        </row>
        <row r="10">
          <cell r="B10" t="str">
            <v>330800308624</v>
          </cell>
          <cell r="C10" t="str">
            <v>	普通空调柜式</v>
          </cell>
          <cell r="D10" t="str">
            <v>	01230102</v>
          </cell>
          <cell r="E10" t="str">
            <v>	工程转入</v>
          </cell>
          <cell r="F10" t="str">
            <v>否</v>
          </cell>
          <cell r="G10" t="str">
            <v>	330822908000000594</v>
          </cell>
          <cell r="H10" t="str">
            <v>	常山白石十八里</v>
          </cell>
          <cell r="I10" t="str">
            <v>	3P单冷三相整机</v>
          </cell>
          <cell r="J10" t="str">
            <v>	台</v>
          </cell>
          <cell r="K10">
            <v>1</v>
          </cell>
          <cell r="L10" t="str">
            <v>2016-8-18</v>
          </cell>
          <cell r="M10">
            <v>72</v>
          </cell>
          <cell r="N10">
            <v>0</v>
          </cell>
          <cell r="O10">
            <v>6164.98</v>
          </cell>
          <cell r="P10">
            <v>5980.03</v>
          </cell>
          <cell r="Q10">
            <v>184.95</v>
          </cell>
          <cell r="R10" t="str">
            <v>张凌</v>
          </cell>
          <cell r="S10" t="str">
            <v>2.更新改造</v>
          </cell>
          <cell r="T10" t="str">
            <v>02.故障报废</v>
          </cell>
          <cell r="U10" t="str">
            <v>故障频繁且修理成本明显高于或接近同类资产重置成本</v>
          </cell>
          <cell r="V10" t="str">
            <v>同意报废</v>
          </cell>
          <cell r="W10" t="str">
            <v>3P</v>
          </cell>
        </row>
        <row r="11">
          <cell r="B11" t="str">
            <v>330800308740</v>
          </cell>
          <cell r="C11" t="str">
            <v>	普通空调壁挂</v>
          </cell>
          <cell r="D11" t="str">
            <v>	01230101</v>
          </cell>
          <cell r="E11" t="str">
            <v>	工程转入</v>
          </cell>
          <cell r="F11" t="str">
            <v>否</v>
          </cell>
          <cell r="G11" t="str">
            <v>	330822908000000006</v>
          </cell>
          <cell r="H11" t="str">
            <v>	常山皮尔轴承有限公司</v>
          </cell>
          <cell r="I11" t="str">
            <v>	2P单冷单相整机</v>
          </cell>
          <cell r="J11" t="str">
            <v>	台</v>
          </cell>
          <cell r="K11">
            <v>1</v>
          </cell>
          <cell r="L11" t="str">
            <v>2016-8-18</v>
          </cell>
          <cell r="M11">
            <v>72</v>
          </cell>
          <cell r="N11">
            <v>0</v>
          </cell>
          <cell r="O11">
            <v>3461.54</v>
          </cell>
          <cell r="P11">
            <v>3357.69</v>
          </cell>
          <cell r="Q11">
            <v>103.85</v>
          </cell>
          <cell r="R11" t="str">
            <v>张凌</v>
          </cell>
          <cell r="S11" t="str">
            <v>2.更新改造</v>
          </cell>
          <cell r="T11" t="str">
            <v>02.故障报废</v>
          </cell>
          <cell r="U11" t="str">
            <v>故障频繁且修理成本明显高于或接近同类资产重置成本</v>
          </cell>
          <cell r="V11" t="str">
            <v>同意报废</v>
          </cell>
          <cell r="W11" t="str">
            <v>2P</v>
          </cell>
        </row>
        <row r="12">
          <cell r="B12" t="str">
            <v>330800309941</v>
          </cell>
          <cell r="C12" t="str">
            <v>	(浙江南都)-蓄电池-铅酸蓄电池</v>
          </cell>
          <cell r="D12" t="str">
            <v>	01220101</v>
          </cell>
          <cell r="E12" t="str">
            <v>	工程转入</v>
          </cell>
          <cell r="F12" t="str">
            <v>否</v>
          </cell>
          <cell r="G12" t="str">
            <v>	330822908000000561</v>
          </cell>
          <cell r="H12" t="str">
            <v>	常山新桥前山</v>
          </cell>
          <cell r="I12" t="str">
            <v>	-48V/200Ah铅酸蓄电池（12V/只，前置电池）</v>
          </cell>
          <cell r="J12" t="str">
            <v>	组</v>
          </cell>
          <cell r="K12">
            <v>1</v>
          </cell>
          <cell r="L12" t="str">
            <v>2016-1-29</v>
          </cell>
          <cell r="M12">
            <v>72</v>
          </cell>
          <cell r="N12">
            <v>0</v>
          </cell>
          <cell r="O12">
            <v>6797.83</v>
          </cell>
          <cell r="P12">
            <v>6593.9</v>
          </cell>
          <cell r="Q12">
            <v>203.93</v>
          </cell>
          <cell r="R12" t="str">
            <v>张凌</v>
          </cell>
          <cell r="S12" t="str">
            <v>2.更新改造</v>
          </cell>
          <cell r="T12" t="str">
            <v>01.设备老化</v>
          </cell>
          <cell r="U12" t="str">
            <v>修理费用高于或接近更新改造成本</v>
          </cell>
          <cell r="V12" t="str">
            <v>同意报废</v>
          </cell>
          <cell r="W12" t="str">
            <v>200AH</v>
          </cell>
        </row>
        <row r="13">
          <cell r="B13" t="str">
            <v>330800106708</v>
          </cell>
          <cell r="C13" t="str">
            <v>	芳村修书埂C网基站分体空调系统-室内机</v>
          </cell>
          <cell r="D13" t="str">
            <v>	01230101</v>
          </cell>
          <cell r="E13" t="str">
            <v>	存量收购</v>
          </cell>
          <cell r="F13" t="str">
            <v>否</v>
          </cell>
          <cell r="G13" t="str">
            <v>	330822908000000554</v>
          </cell>
          <cell r="H13" t="str">
            <v>	常山芳村修书埂</v>
          </cell>
          <cell r="I13" t="str">
            <v>	kf-75w-stk-n3</v>
          </cell>
          <cell r="J13" t="str">
            <v>	台</v>
          </cell>
          <cell r="K13">
            <v>1</v>
          </cell>
          <cell r="L13" t="str">
            <v>2015-10-31</v>
          </cell>
          <cell r="M13">
            <v>30</v>
          </cell>
          <cell r="N13">
            <v>0</v>
          </cell>
          <cell r="O13">
            <v>2790.86</v>
          </cell>
          <cell r="P13">
            <v>2707.13</v>
          </cell>
          <cell r="Q13">
            <v>83.73</v>
          </cell>
          <cell r="R13" t="str">
            <v>张凌</v>
          </cell>
          <cell r="S13" t="str">
            <v>2.更新改造</v>
          </cell>
          <cell r="T13" t="str">
            <v>02.故障报废</v>
          </cell>
          <cell r="U13" t="str">
            <v>故障频繁且修理成本明显高于或接近同类资产重置成本</v>
          </cell>
          <cell r="V13" t="str">
            <v>同意报废</v>
          </cell>
          <cell r="W13" t="str">
            <v>3P</v>
          </cell>
        </row>
        <row r="14">
          <cell r="B14" t="str">
            <v>330800377833</v>
          </cell>
          <cell r="C14" t="str">
            <v>	基站机房扩容资产</v>
          </cell>
          <cell r="D14" t="str">
            <v>	01219901</v>
          </cell>
          <cell r="E14" t="str">
            <v>	工程转入</v>
          </cell>
          <cell r="F14" t="str">
            <v>否</v>
          </cell>
          <cell r="G14" t="str">
            <v>	330822908000000552</v>
          </cell>
          <cell r="H14" t="str">
            <v>	常山辉埠巨阳</v>
          </cell>
        </row>
        <row r="14">
          <cell r="J14" t="str">
            <v>	个</v>
          </cell>
          <cell r="K14">
            <v>1</v>
          </cell>
          <cell r="L14" t="str">
            <v>2023-3-9</v>
          </cell>
          <cell r="M14">
            <v>300</v>
          </cell>
          <cell r="N14">
            <v>291</v>
          </cell>
          <cell r="O14">
            <v>519.76</v>
          </cell>
          <cell r="P14">
            <v>15.11</v>
          </cell>
          <cell r="Q14">
            <v>504.65</v>
          </cell>
          <cell r="R14" t="str">
            <v>张凌</v>
          </cell>
          <cell r="S14" t="str">
            <v>1.拆站</v>
          </cell>
          <cell r="T14" t="str">
            <v>03.拆迁毁损</v>
          </cell>
          <cell r="U14" t="str">
            <v>费用类资产</v>
          </cell>
          <cell r="V14" t="str">
            <v>同意报废</v>
          </cell>
          <cell r="W14" t="str">
            <v>费用类资产</v>
          </cell>
        </row>
        <row r="15">
          <cell r="B15" t="str">
            <v>330800308606</v>
          </cell>
          <cell r="C15" t="str">
            <v>	普通空调壁挂</v>
          </cell>
          <cell r="D15" t="str">
            <v>	01230101</v>
          </cell>
          <cell r="E15" t="str">
            <v>	工程转入</v>
          </cell>
          <cell r="F15" t="str">
            <v>否</v>
          </cell>
          <cell r="G15" t="str">
            <v>	330822908000000419</v>
          </cell>
          <cell r="H15" t="str">
            <v>	常山招贤汪家淤</v>
          </cell>
          <cell r="I15" t="str">
            <v>	2P单冷单相整机</v>
          </cell>
          <cell r="J15" t="str">
            <v>	台</v>
          </cell>
          <cell r="K15">
            <v>1</v>
          </cell>
          <cell r="L15" t="str">
            <v>2016-8-18</v>
          </cell>
          <cell r="M15">
            <v>72</v>
          </cell>
          <cell r="N15">
            <v>0</v>
          </cell>
          <cell r="O15">
            <v>3259.76</v>
          </cell>
          <cell r="P15">
            <v>3161.97</v>
          </cell>
          <cell r="Q15">
            <v>97.79</v>
          </cell>
          <cell r="R15" t="str">
            <v>张凌</v>
          </cell>
          <cell r="S15" t="str">
            <v>2.更新改造</v>
          </cell>
          <cell r="T15" t="str">
            <v>02.故障报废</v>
          </cell>
          <cell r="U15" t="str">
            <v>故障频繁且修理成本明显高于或接近同类资产重置成本</v>
          </cell>
          <cell r="V15" t="str">
            <v>同意报废</v>
          </cell>
          <cell r="W15" t="str">
            <v>2P</v>
          </cell>
        </row>
        <row r="16">
          <cell r="B16" t="str">
            <v>330800321405</v>
          </cell>
          <cell r="C16" t="str">
            <v>	普通阀控密封铅酸蓄电池</v>
          </cell>
          <cell r="D16" t="str">
            <v>	01220101</v>
          </cell>
          <cell r="E16" t="str">
            <v>	工程转入</v>
          </cell>
          <cell r="F16" t="str">
            <v>否</v>
          </cell>
          <cell r="G16" t="str">
            <v>	330822908000000604</v>
          </cell>
          <cell r="H16" t="str">
            <v>	常山新都新建</v>
          </cell>
          <cell r="I16" t="str">
            <v>	2V500Ah不含GPS防盗模块（组）</v>
          </cell>
          <cell r="J16" t="str">
            <v>	组</v>
          </cell>
          <cell r="K16">
            <v>1</v>
          </cell>
          <cell r="L16" t="str">
            <v>2017-9-13</v>
          </cell>
          <cell r="M16">
            <v>72</v>
          </cell>
          <cell r="N16">
            <v>0</v>
          </cell>
          <cell r="O16">
            <v>14051.98</v>
          </cell>
          <cell r="P16">
            <v>13630.42</v>
          </cell>
          <cell r="Q16">
            <v>421.56</v>
          </cell>
          <cell r="R16" t="str">
            <v>张凌</v>
          </cell>
          <cell r="S16" t="str">
            <v>2.更新改造</v>
          </cell>
          <cell r="T16" t="str">
            <v>01.设备老化</v>
          </cell>
          <cell r="U16" t="str">
            <v>修理费用高于或接近更新改造成本</v>
          </cell>
          <cell r="V16" t="str">
            <v>同意报废</v>
          </cell>
          <cell r="W16" t="str">
            <v>500AH</v>
          </cell>
        </row>
        <row r="17">
          <cell r="B17" t="str">
            <v>330800321406</v>
          </cell>
          <cell r="C17" t="str">
            <v>	普通阀控密封铅酸蓄电池</v>
          </cell>
          <cell r="D17" t="str">
            <v>	01220101</v>
          </cell>
          <cell r="E17" t="str">
            <v>	工程转入</v>
          </cell>
          <cell r="F17" t="str">
            <v>否</v>
          </cell>
          <cell r="G17" t="str">
            <v>	330822908000000604</v>
          </cell>
          <cell r="H17" t="str">
            <v>	常山新都新建</v>
          </cell>
          <cell r="I17" t="str">
            <v>	2V500Ah不含GPS防盗模块（组）</v>
          </cell>
          <cell r="J17" t="str">
            <v>	组</v>
          </cell>
          <cell r="K17">
            <v>1</v>
          </cell>
          <cell r="L17" t="str">
            <v>2017-9-13</v>
          </cell>
          <cell r="M17">
            <v>72</v>
          </cell>
          <cell r="N17">
            <v>0</v>
          </cell>
          <cell r="O17">
            <v>14051.99</v>
          </cell>
          <cell r="P17">
            <v>13630.43</v>
          </cell>
          <cell r="Q17">
            <v>421.56</v>
          </cell>
          <cell r="R17" t="str">
            <v>张凌</v>
          </cell>
          <cell r="S17" t="str">
            <v>2.更新改造</v>
          </cell>
          <cell r="T17" t="str">
            <v>01.设备老化</v>
          </cell>
          <cell r="U17" t="str">
            <v>修理费用高于或接近更新改造成本</v>
          </cell>
          <cell r="V17" t="str">
            <v>同意报废</v>
          </cell>
          <cell r="W17" t="str">
            <v>500AH</v>
          </cell>
        </row>
        <row r="18">
          <cell r="B18" t="str">
            <v>330800119371</v>
          </cell>
          <cell r="C18" t="str">
            <v>	蓄电池组</v>
          </cell>
          <cell r="D18" t="str">
            <v>	01220101</v>
          </cell>
          <cell r="E18" t="str">
            <v>	存量收购</v>
          </cell>
          <cell r="F18" t="str">
            <v>否</v>
          </cell>
          <cell r="G18" t="str">
            <v>	330822908000000120</v>
          </cell>
          <cell r="H18" t="str">
            <v>	常山新亭</v>
          </cell>
          <cell r="I18" t="str">
            <v>	48V-300AH</v>
          </cell>
          <cell r="J18" t="str">
            <v>	V×AH-组</v>
          </cell>
          <cell r="K18">
            <v>1</v>
          </cell>
          <cell r="L18" t="str">
            <v>2015-10-31</v>
          </cell>
          <cell r="M18">
            <v>26</v>
          </cell>
          <cell r="N18">
            <v>0</v>
          </cell>
          <cell r="O18">
            <v>3803.14</v>
          </cell>
          <cell r="P18">
            <v>3689.05</v>
          </cell>
          <cell r="Q18">
            <v>114.09</v>
          </cell>
          <cell r="R18" t="str">
            <v>张凌</v>
          </cell>
          <cell r="S18" t="str">
            <v>2.更新改造</v>
          </cell>
          <cell r="T18" t="str">
            <v>01.设备老化</v>
          </cell>
          <cell r="U18" t="str">
            <v>修理费用高于或接近更新改造成本</v>
          </cell>
          <cell r="V18" t="str">
            <v>同意报废</v>
          </cell>
          <cell r="W18" t="str">
            <v>300AH</v>
          </cell>
        </row>
        <row r="19">
          <cell r="B19" t="str">
            <v>330800306994</v>
          </cell>
          <cell r="C19" t="str">
            <v>	(浙江南都)-蓄电池-铅酸蓄电池</v>
          </cell>
          <cell r="D19" t="str">
            <v>	01220101</v>
          </cell>
          <cell r="E19" t="str">
            <v>	工程转入</v>
          </cell>
          <cell r="F19" t="str">
            <v>否</v>
          </cell>
          <cell r="G19" t="str">
            <v>	330881908000000385</v>
          </cell>
          <cell r="H19" t="str">
            <v>	江山桥头</v>
          </cell>
          <cell r="I19" t="str">
            <v>	-48V/200Ah铅酸蓄电池（12V/只，前置电池）</v>
          </cell>
          <cell r="J19" t="str">
            <v>	组</v>
          </cell>
          <cell r="K19">
            <v>1</v>
          </cell>
          <cell r="L19" t="str">
            <v>2016-2-25</v>
          </cell>
          <cell r="M19">
            <v>72</v>
          </cell>
          <cell r="N19">
            <v>0</v>
          </cell>
          <cell r="O19">
            <v>7798.8</v>
          </cell>
          <cell r="P19">
            <v>7564.84</v>
          </cell>
          <cell r="Q19">
            <v>233.96</v>
          </cell>
          <cell r="R19" t="str">
            <v>姜冬福</v>
          </cell>
          <cell r="S19" t="str">
            <v>2.更新改造</v>
          </cell>
          <cell r="T19" t="str">
            <v>01.设备老化</v>
          </cell>
          <cell r="U19" t="str">
            <v>修理费用高于或接近更新改造成本</v>
          </cell>
          <cell r="V19" t="str">
            <v>同意报废</v>
          </cell>
          <cell r="W19" t="str">
            <v>200AH</v>
          </cell>
        </row>
        <row r="20">
          <cell r="B20" t="str">
            <v>330800111169</v>
          </cell>
          <cell r="C20" t="str">
            <v>	蓄电池组</v>
          </cell>
          <cell r="D20" t="str">
            <v>	01220101</v>
          </cell>
          <cell r="E20" t="str">
            <v>	存量收购</v>
          </cell>
          <cell r="F20" t="str">
            <v>否</v>
          </cell>
          <cell r="G20" t="str">
            <v>	330881908000000719</v>
          </cell>
          <cell r="H20" t="str">
            <v>	江山东清湖</v>
          </cell>
          <cell r="I20" t="str">
            <v>	48V-500AH</v>
          </cell>
          <cell r="J20" t="str">
            <v>	V×AH-组</v>
          </cell>
          <cell r="K20">
            <v>1</v>
          </cell>
          <cell r="L20" t="str">
            <v>2015-10-31</v>
          </cell>
          <cell r="M20">
            <v>6</v>
          </cell>
          <cell r="N20">
            <v>0</v>
          </cell>
          <cell r="O20">
            <v>2046.8</v>
          </cell>
          <cell r="P20">
            <v>1985.4</v>
          </cell>
          <cell r="Q20">
            <v>61.4</v>
          </cell>
          <cell r="R20" t="str">
            <v>姜冬福</v>
          </cell>
          <cell r="S20" t="str">
            <v>2.更新改造</v>
          </cell>
          <cell r="T20" t="str">
            <v>01.设备老化</v>
          </cell>
          <cell r="U20" t="str">
            <v>修理费用高于或接近更新改造成本</v>
          </cell>
          <cell r="V20" t="str">
            <v>同意报废</v>
          </cell>
          <cell r="W20" t="str">
            <v>500AH</v>
          </cell>
        </row>
        <row r="21">
          <cell r="B21" t="str">
            <v>330800342516</v>
          </cell>
          <cell r="C21" t="str">
            <v>	动力梯次磷酸铁锂电池</v>
          </cell>
          <cell r="D21" t="str">
            <v>	01220110</v>
          </cell>
          <cell r="E21" t="str">
            <v>	工程转入</v>
          </cell>
          <cell r="F21" t="str">
            <v>否</v>
          </cell>
          <cell r="G21" t="str">
            <v>	330881908000000444</v>
          </cell>
          <cell r="H21" t="str">
            <v>	江山小锣</v>
          </cell>
          <cell r="I21" t="str">
            <v>	磷酸铁锂电池梯次利用电池51.2V/200Ah(电池架安装方式)</v>
          </cell>
          <cell r="J21" t="str">
            <v>	组</v>
          </cell>
          <cell r="K21">
            <v>1</v>
          </cell>
          <cell r="L21" t="str">
            <v>2020-1-19</v>
          </cell>
          <cell r="M21">
            <v>60</v>
          </cell>
          <cell r="N21">
            <v>13</v>
          </cell>
          <cell r="O21">
            <v>6975.04</v>
          </cell>
          <cell r="P21">
            <v>4958.21</v>
          </cell>
          <cell r="Q21">
            <v>2016.83</v>
          </cell>
          <cell r="R21" t="str">
            <v>姜冬福</v>
          </cell>
          <cell r="S21" t="str">
            <v>5.台风等灾害损失</v>
          </cell>
          <cell r="T21" t="str">
            <v>04.灾害毁损</v>
          </cell>
          <cell r="U21" t="str">
            <v>设备遭雷击，修理费用高于或接近更新改造成本</v>
          </cell>
          <cell r="V21" t="str">
            <v>同意报废</v>
          </cell>
          <cell r="W21" t="str">
            <v>200AH</v>
          </cell>
        </row>
        <row r="22">
          <cell r="B22" t="str">
            <v>330800310104</v>
          </cell>
          <cell r="C22" t="str">
            <v>	普通阀控密封铅酸蓄电池</v>
          </cell>
          <cell r="D22" t="str">
            <v>	01220101</v>
          </cell>
          <cell r="E22" t="str">
            <v>	工程转入</v>
          </cell>
          <cell r="F22" t="str">
            <v>否</v>
          </cell>
          <cell r="G22" t="str">
            <v>	330881908000000149</v>
          </cell>
          <cell r="H22" t="str">
            <v>	江山陈家</v>
          </cell>
          <cell r="I22" t="str">
            <v>	2V500Ah不含GPS防盗模块（组）</v>
          </cell>
          <cell r="J22" t="str">
            <v>	组</v>
          </cell>
          <cell r="K22">
            <v>1</v>
          </cell>
          <cell r="L22" t="str">
            <v>2016-12-4</v>
          </cell>
          <cell r="M22">
            <v>72</v>
          </cell>
          <cell r="N22">
            <v>0</v>
          </cell>
          <cell r="O22">
            <v>11547.08</v>
          </cell>
          <cell r="P22">
            <v>11200.67</v>
          </cell>
          <cell r="Q22">
            <v>346.41</v>
          </cell>
          <cell r="R22" t="str">
            <v>姜冬福</v>
          </cell>
          <cell r="S22" t="str">
            <v>2.更新改造</v>
          </cell>
          <cell r="T22" t="str">
            <v>01.设备老化</v>
          </cell>
          <cell r="U22" t="str">
            <v>修理费用高于或接近更新改造成本</v>
          </cell>
          <cell r="V22" t="str">
            <v>同意报废</v>
          </cell>
          <cell r="W22" t="str">
            <v>500AH</v>
          </cell>
        </row>
        <row r="23">
          <cell r="B23" t="str">
            <v>330800316256</v>
          </cell>
          <cell r="C23" t="str">
            <v>	动环监控设备FSU</v>
          </cell>
          <cell r="D23" t="str">
            <v>	01230301</v>
          </cell>
          <cell r="E23" t="str">
            <v>	工程转入</v>
          </cell>
          <cell r="F23" t="str">
            <v>否</v>
          </cell>
          <cell r="G23" t="str">
            <v>	33088101000104</v>
          </cell>
          <cell r="H23" t="str">
            <v>	江山黄塘山</v>
          </cell>
          <cell r="I23" t="str">
            <v>	动力及环境监控单元主设备设备室外型成套设备</v>
          </cell>
          <cell r="J23" t="str">
            <v>	套</v>
          </cell>
          <cell r="K23">
            <v>1</v>
          </cell>
          <cell r="L23" t="str">
            <v>2015-7-13</v>
          </cell>
          <cell r="M23">
            <v>72</v>
          </cell>
          <cell r="N23">
            <v>0</v>
          </cell>
          <cell r="O23">
            <v>3667.25</v>
          </cell>
          <cell r="P23">
            <v>3557.23</v>
          </cell>
          <cell r="Q23">
            <v>110.02</v>
          </cell>
          <cell r="R23" t="str">
            <v>姜冬福</v>
          </cell>
          <cell r="S23" t="str">
            <v>2.更新改造</v>
          </cell>
          <cell r="T23" t="str">
            <v>01.设备老化</v>
          </cell>
          <cell r="U23" t="str">
            <v>修理费用高于或接近更新改造成本</v>
          </cell>
          <cell r="V23" t="str">
            <v>同意报废</v>
          </cell>
          <cell r="W23" t="str">
            <v>FSU</v>
          </cell>
        </row>
        <row r="24">
          <cell r="B24" t="str">
            <v>330800305625</v>
          </cell>
          <cell r="C24" t="str">
            <v>	(双登集团)-蓄电池-铅酸蓄电池</v>
          </cell>
          <cell r="D24" t="str">
            <v>	01220101</v>
          </cell>
          <cell r="E24" t="str">
            <v>	工程转入</v>
          </cell>
          <cell r="F24" t="str">
            <v>否</v>
          </cell>
          <cell r="G24" t="str">
            <v>	330881908000000176</v>
          </cell>
          <cell r="H24" t="str">
            <v>	江山火车站(黄陈岗)</v>
          </cell>
          <cell r="I24" t="str">
            <v>-48V/500Ah铅酸蓄电池（2V/只）</v>
          </cell>
          <cell r="J24" t="str">
            <v>	组</v>
          </cell>
          <cell r="K24">
            <v>1</v>
          </cell>
          <cell r="L24" t="str">
            <v>2015-10-1</v>
          </cell>
          <cell r="M24">
            <v>72</v>
          </cell>
          <cell r="N24">
            <v>0</v>
          </cell>
          <cell r="O24">
            <v>20101.02</v>
          </cell>
          <cell r="P24">
            <v>19497.99</v>
          </cell>
          <cell r="Q24">
            <v>603.03</v>
          </cell>
          <cell r="R24" t="str">
            <v>姜冬福</v>
          </cell>
          <cell r="S24" t="str">
            <v>1.拆站</v>
          </cell>
          <cell r="T24" t="str">
            <v>01.设备老化</v>
          </cell>
          <cell r="U24" t="str">
            <v>修理费用高于或接近更新改造成本</v>
          </cell>
          <cell r="V24" t="str">
            <v>同意报废</v>
          </cell>
          <cell r="W24" t="str">
            <v>500AH</v>
          </cell>
        </row>
        <row r="25">
          <cell r="B25" t="str">
            <v>330800305626</v>
          </cell>
          <cell r="C25" t="str">
            <v>	(双登集团)-蓄电池-铅酸蓄电池</v>
          </cell>
          <cell r="D25" t="str">
            <v>	01220101</v>
          </cell>
          <cell r="E25" t="str">
            <v>	工程转入</v>
          </cell>
          <cell r="F25" t="str">
            <v>否</v>
          </cell>
          <cell r="G25" t="str">
            <v>	330881908000000176</v>
          </cell>
          <cell r="H25" t="str">
            <v>	江山火车站(黄陈岗)</v>
          </cell>
          <cell r="I25" t="str">
            <v>-48V/500Ah铅酸蓄电池（2V/只）</v>
          </cell>
          <cell r="J25" t="str">
            <v>	组</v>
          </cell>
          <cell r="K25">
            <v>1</v>
          </cell>
          <cell r="L25" t="str">
            <v>2015-10-1</v>
          </cell>
          <cell r="M25">
            <v>72</v>
          </cell>
          <cell r="N25">
            <v>0</v>
          </cell>
          <cell r="O25">
            <v>20101.02</v>
          </cell>
          <cell r="P25">
            <v>19497.99</v>
          </cell>
          <cell r="Q25">
            <v>603.03</v>
          </cell>
          <cell r="R25" t="str">
            <v>姜冬福</v>
          </cell>
          <cell r="S25" t="str">
            <v>1.拆站</v>
          </cell>
          <cell r="T25" t="str">
            <v>01.设备老化</v>
          </cell>
          <cell r="U25" t="str">
            <v>修理费用高于或接近更新改造成本</v>
          </cell>
          <cell r="V25" t="str">
            <v>同意报废</v>
          </cell>
          <cell r="W25" t="str">
            <v>500AH</v>
          </cell>
        </row>
        <row r="26">
          <cell r="B26" t="str">
            <v>330800305627</v>
          </cell>
          <cell r="C26" t="str">
            <v>	改造站-虚拟开关电源</v>
          </cell>
          <cell r="D26" t="str">
            <v>	01220502</v>
          </cell>
          <cell r="E26" t="str">
            <v>	工程转入</v>
          </cell>
          <cell r="F26" t="str">
            <v>否</v>
          </cell>
          <cell r="G26" t="str">
            <v>	330881908000000176</v>
          </cell>
          <cell r="H26" t="str">
            <v>	江山火车站(黄陈岗)</v>
          </cell>
          <cell r="I26" t="str">
            <v>	改造站-虚拟开关电源</v>
          </cell>
          <cell r="J26" t="str">
            <v>	套</v>
          </cell>
          <cell r="K26">
            <v>1</v>
          </cell>
          <cell r="L26" t="str">
            <v>2015-10-1</v>
          </cell>
          <cell r="M26">
            <v>72</v>
          </cell>
          <cell r="N26">
            <v>0</v>
          </cell>
          <cell r="O26">
            <v>3120.44</v>
          </cell>
          <cell r="P26">
            <v>3026.83</v>
          </cell>
          <cell r="Q26">
            <v>93.61</v>
          </cell>
          <cell r="R26" t="str">
            <v>姜冬福</v>
          </cell>
          <cell r="S26" t="str">
            <v>1.拆站</v>
          </cell>
          <cell r="T26" t="str">
            <v>01.设备老化</v>
          </cell>
          <cell r="U26" t="str">
            <v>修理费用高于或接近更新改造成本</v>
          </cell>
          <cell r="V26" t="str">
            <v>同意报废</v>
          </cell>
          <cell r="W26" t="str">
            <v>整流模块</v>
          </cell>
        </row>
        <row r="27">
          <cell r="B27" t="str">
            <v>330800305628</v>
          </cell>
          <cell r="C27" t="str">
            <v>	改造站-虚拟铁塔</v>
          </cell>
          <cell r="D27" t="str">
            <v>	01010103</v>
          </cell>
          <cell r="E27" t="str">
            <v>	工程转入</v>
          </cell>
          <cell r="F27" t="str">
            <v>否</v>
          </cell>
          <cell r="G27" t="str">
            <v>	330881908000000176</v>
          </cell>
          <cell r="H27" t="str">
            <v>	江山火车站(黄陈岗)</v>
          </cell>
          <cell r="I27" t="str">
            <v>	改造站-虚拟铁塔</v>
          </cell>
          <cell r="J27" t="str">
            <v>	座</v>
          </cell>
          <cell r="K27">
            <v>1</v>
          </cell>
          <cell r="L27" t="str">
            <v>2015-10-1</v>
          </cell>
          <cell r="M27">
            <v>240</v>
          </cell>
          <cell r="N27">
            <v>142</v>
          </cell>
          <cell r="O27">
            <v>2858.46</v>
          </cell>
          <cell r="P27">
            <v>1432.97</v>
          </cell>
          <cell r="Q27">
            <v>1425.49</v>
          </cell>
          <cell r="R27" t="str">
            <v>姜冬福</v>
          </cell>
          <cell r="S27" t="str">
            <v>1.拆站</v>
          </cell>
          <cell r="T27" t="str">
            <v>03.拆迁毁损</v>
          </cell>
          <cell r="U27" t="str">
            <v>费用类资产</v>
          </cell>
          <cell r="V27" t="str">
            <v>同意报废</v>
          </cell>
          <cell r="W27" t="str">
            <v>费用类资产</v>
          </cell>
        </row>
        <row r="28">
          <cell r="B28" t="str">
            <v>330800127319</v>
          </cell>
          <cell r="C28" t="str">
            <v>	蓄电池</v>
          </cell>
          <cell r="D28" t="str">
            <v>	01220101</v>
          </cell>
          <cell r="E28" t="str">
            <v>	存量收购</v>
          </cell>
          <cell r="F28" t="str">
            <v>否</v>
          </cell>
          <cell r="G28" t="str">
            <v>	330881908000000633</v>
          </cell>
          <cell r="H28" t="str">
            <v>	江山杭长五程</v>
          </cell>
          <cell r="I28" t="str">
            <v>	48V-500AH</v>
          </cell>
          <cell r="J28" t="str">
            <v>	V×AH-组</v>
          </cell>
          <cell r="K28">
            <v>1</v>
          </cell>
          <cell r="L28" t="str">
            <v>2015-10-31</v>
          </cell>
          <cell r="M28">
            <v>53</v>
          </cell>
          <cell r="N28">
            <v>0</v>
          </cell>
          <cell r="O28">
            <v>12362.06</v>
          </cell>
          <cell r="P28">
            <v>11991.2</v>
          </cell>
          <cell r="Q28">
            <v>370.86</v>
          </cell>
          <cell r="R28" t="str">
            <v>姜冬福</v>
          </cell>
          <cell r="S28" t="str">
            <v>2.更新改造</v>
          </cell>
          <cell r="T28" t="str">
            <v>01.设备老化</v>
          </cell>
          <cell r="U28" t="str">
            <v>修理费用高于或接近更新改造成本</v>
          </cell>
          <cell r="V28" t="str">
            <v>同意报废</v>
          </cell>
          <cell r="W28" t="str">
            <v>500AH</v>
          </cell>
        </row>
        <row r="29">
          <cell r="B29" t="str">
            <v>330800303682</v>
          </cell>
          <cell r="C29" t="str">
            <v>	12V普通阀控密封铅酸蓄电池-48V/200Ah</v>
          </cell>
          <cell r="D29" t="str">
            <v>	01220101</v>
          </cell>
          <cell r="E29" t="str">
            <v>	工程转入</v>
          </cell>
          <cell r="F29" t="str">
            <v>否</v>
          </cell>
          <cell r="G29" t="str">
            <v>	330881500000000060</v>
          </cell>
          <cell r="H29" t="str">
            <v>	江山清湖学坦</v>
          </cell>
          <cell r="I29" t="str">
            <v>	12V普通阀控密封铅酸蓄电池-48V/200Ah</v>
          </cell>
          <cell r="J29" t="str">
            <v>	只</v>
          </cell>
          <cell r="K29">
            <v>1</v>
          </cell>
          <cell r="L29" t="str">
            <v>2016-4-1</v>
          </cell>
          <cell r="M29">
            <v>72</v>
          </cell>
          <cell r="N29">
            <v>0</v>
          </cell>
          <cell r="O29">
            <v>7237.09</v>
          </cell>
          <cell r="P29">
            <v>7019.98</v>
          </cell>
          <cell r="Q29">
            <v>217.11</v>
          </cell>
          <cell r="R29" t="str">
            <v>姜冬福</v>
          </cell>
          <cell r="S29" t="str">
            <v>2.更新改造</v>
          </cell>
          <cell r="T29" t="str">
            <v>01.设备老化</v>
          </cell>
          <cell r="U29" t="str">
            <v>修理费用高于或接近更新改造成本</v>
          </cell>
          <cell r="V29" t="str">
            <v>同意报废</v>
          </cell>
          <cell r="W29" t="str">
            <v>200AH</v>
          </cell>
        </row>
        <row r="30">
          <cell r="B30" t="str">
            <v>330800302025</v>
          </cell>
          <cell r="C30" t="str">
            <v>	江山上余航头C网基站分体空调系统-室内机</v>
          </cell>
          <cell r="D30" t="str">
            <v>	01230102</v>
          </cell>
          <cell r="E30" t="str">
            <v>	存量收购</v>
          </cell>
          <cell r="F30" t="str">
            <v>否</v>
          </cell>
          <cell r="G30" t="str">
            <v>	330881908000000102</v>
          </cell>
          <cell r="H30" t="str">
            <v>	江山童家</v>
          </cell>
          <cell r="I30" t="str">
            <v>	KF-72W-SNG354</v>
          </cell>
          <cell r="J30" t="str">
            <v>	台</v>
          </cell>
          <cell r="K30">
            <v>1</v>
          </cell>
          <cell r="L30" t="str">
            <v>2015-10-31</v>
          </cell>
          <cell r="M30">
            <v>72</v>
          </cell>
          <cell r="N30">
            <v>0</v>
          </cell>
          <cell r="O30">
            <v>6886.84</v>
          </cell>
          <cell r="P30">
            <v>6680.23</v>
          </cell>
          <cell r="Q30">
            <v>206.61</v>
          </cell>
          <cell r="R30" t="str">
            <v>姜冬福</v>
          </cell>
          <cell r="S30" t="str">
            <v>2.更新改造</v>
          </cell>
          <cell r="T30" t="str">
            <v>02.故障报废</v>
          </cell>
          <cell r="U30" t="str">
            <v>故障频繁且修理成本明显高于或接近同类资产重置成本</v>
          </cell>
          <cell r="V30" t="str">
            <v>同意报废</v>
          </cell>
          <cell r="W30" t="str">
            <v>3P</v>
          </cell>
        </row>
        <row r="31">
          <cell r="B31" t="str">
            <v>330800301543</v>
          </cell>
          <cell r="C31" t="str">
            <v>	空调</v>
          </cell>
          <cell r="D31" t="str">
            <v>	01230104</v>
          </cell>
          <cell r="E31" t="str">
            <v>	存量收购</v>
          </cell>
          <cell r="F31" t="str">
            <v>否</v>
          </cell>
          <cell r="G31" t="str">
            <v>	330881908000000244</v>
          </cell>
          <cell r="H31" t="str">
            <v>	浙赣高铁江山上坞</v>
          </cell>
          <cell r="I31" t="str">
            <v>	华凌</v>
          </cell>
          <cell r="J31" t="str">
            <v>	个</v>
          </cell>
          <cell r="K31">
            <v>1</v>
          </cell>
          <cell r="L31" t="str">
            <v>2015-10-31</v>
          </cell>
          <cell r="M31">
            <v>72</v>
          </cell>
          <cell r="N31">
            <v>0</v>
          </cell>
          <cell r="O31">
            <v>294.52</v>
          </cell>
          <cell r="P31">
            <v>285.68</v>
          </cell>
          <cell r="Q31">
            <v>8.84</v>
          </cell>
          <cell r="R31" t="str">
            <v>姜冬福</v>
          </cell>
          <cell r="S31" t="str">
            <v>2.更新改造</v>
          </cell>
          <cell r="T31" t="str">
            <v>01.设备老化</v>
          </cell>
          <cell r="U31" t="str">
            <v>修理费用高于或接近更新改造成本</v>
          </cell>
          <cell r="V31" t="str">
            <v>同意报废</v>
          </cell>
          <cell r="W31" t="str">
            <v>3P</v>
          </cell>
        </row>
        <row r="32">
          <cell r="B32" t="str">
            <v>330800122961</v>
          </cell>
          <cell r="C32" t="str">
            <v>	双塔五家山C网基站分体空调系统-室内机</v>
          </cell>
          <cell r="D32" t="str">
            <v>	01230101</v>
          </cell>
          <cell r="E32" t="str">
            <v>	存量收购</v>
          </cell>
          <cell r="F32" t="str">
            <v>否</v>
          </cell>
          <cell r="G32" t="str">
            <v>	330881908000001163</v>
          </cell>
          <cell r="H32" t="str">
            <v>	双塔五家山</v>
          </cell>
          <cell r="I32" t="str">
            <v>	KF-75LW-3R</v>
          </cell>
          <cell r="J32" t="str">
            <v>	台</v>
          </cell>
          <cell r="K32">
            <v>1</v>
          </cell>
          <cell r="L32" t="str">
            <v>2015-10-31</v>
          </cell>
          <cell r="M32">
            <v>6</v>
          </cell>
          <cell r="N32">
            <v>0</v>
          </cell>
          <cell r="O32">
            <v>339.43</v>
          </cell>
          <cell r="P32">
            <v>329.25</v>
          </cell>
          <cell r="Q32">
            <v>10.18</v>
          </cell>
          <cell r="R32" t="str">
            <v>姜冬福</v>
          </cell>
          <cell r="S32" t="str">
            <v>2.更新改造</v>
          </cell>
          <cell r="T32" t="str">
            <v>01.设备老化</v>
          </cell>
          <cell r="U32" t="str">
            <v>修理费用高于或接近更新改造成本</v>
          </cell>
          <cell r="V32" t="str">
            <v>同意报废</v>
          </cell>
          <cell r="W32" t="str">
            <v>3P</v>
          </cell>
        </row>
        <row r="33">
          <cell r="B33" t="str">
            <v>330800320961</v>
          </cell>
          <cell r="C33" t="str">
            <v>	普通阀控密封铅酸蓄电池</v>
          </cell>
          <cell r="D33" t="str">
            <v>	01220101</v>
          </cell>
          <cell r="E33" t="str">
            <v>	工程转入</v>
          </cell>
          <cell r="F33" t="str">
            <v>否</v>
          </cell>
          <cell r="G33" t="str">
            <v>	330881908000000948</v>
          </cell>
          <cell r="H33" t="str">
            <v>	江山保安仙霞关</v>
          </cell>
          <cell r="I33" t="str">
            <v>	12V200Ah不含GPS防盗模块（组）</v>
          </cell>
          <cell r="J33" t="str">
            <v>	组</v>
          </cell>
          <cell r="K33">
            <v>1</v>
          </cell>
          <cell r="L33" t="str">
            <v>2017-9-1</v>
          </cell>
          <cell r="M33">
            <v>72</v>
          </cell>
          <cell r="N33">
            <v>0</v>
          </cell>
          <cell r="O33">
            <v>6146.83</v>
          </cell>
          <cell r="P33">
            <v>5962.43</v>
          </cell>
          <cell r="Q33">
            <v>184.4</v>
          </cell>
          <cell r="R33" t="str">
            <v>姜冬福</v>
          </cell>
          <cell r="S33" t="str">
            <v>2.更新改造</v>
          </cell>
          <cell r="T33" t="str">
            <v>01.设备老化</v>
          </cell>
          <cell r="U33" t="str">
            <v>修理费用高于或接近更新改造成本</v>
          </cell>
          <cell r="V33" t="str">
            <v>同意报废</v>
          </cell>
          <cell r="W33" t="str">
            <v>200AH</v>
          </cell>
        </row>
        <row r="34">
          <cell r="B34" t="str">
            <v>330800305499</v>
          </cell>
          <cell r="C34" t="str">
            <v>	(浙江南都)-蓄电池-铅酸蓄电池</v>
          </cell>
          <cell r="D34" t="str">
            <v>	01220101</v>
          </cell>
          <cell r="E34" t="str">
            <v>	工程转入</v>
          </cell>
          <cell r="F34" t="str">
            <v>否</v>
          </cell>
          <cell r="G34" t="str">
            <v>	33088101000111</v>
          </cell>
          <cell r="H34" t="str">
            <v>	江山江郎山售票处</v>
          </cell>
          <cell r="I34" t="str">
            <v>	-48V/200Ah铅酸蓄电池（12V/只）</v>
          </cell>
          <cell r="J34" t="str">
            <v>	组</v>
          </cell>
          <cell r="K34">
            <v>1</v>
          </cell>
          <cell r="L34" t="str">
            <v>2015-5-30</v>
          </cell>
          <cell r="M34">
            <v>72</v>
          </cell>
          <cell r="N34">
            <v>0</v>
          </cell>
          <cell r="O34">
            <v>6268.43</v>
          </cell>
          <cell r="P34">
            <v>6080.38</v>
          </cell>
          <cell r="Q34">
            <v>188.05</v>
          </cell>
          <cell r="R34" t="str">
            <v>姜冬福</v>
          </cell>
          <cell r="S34" t="str">
            <v>2.更新改造</v>
          </cell>
          <cell r="T34" t="str">
            <v>01.设备老化</v>
          </cell>
          <cell r="U34" t="str">
            <v>修理费用高于或接近更新改造成本</v>
          </cell>
          <cell r="V34" t="str">
            <v>同意报废</v>
          </cell>
          <cell r="W34" t="str">
            <v>200AH</v>
          </cell>
        </row>
        <row r="35">
          <cell r="B35" t="str">
            <v>330800305500</v>
          </cell>
          <cell r="C35" t="str">
            <v>	(浙江南都)-蓄电池-铅酸蓄电池</v>
          </cell>
          <cell r="D35" t="str">
            <v>	01220101</v>
          </cell>
          <cell r="E35" t="str">
            <v>	工程转入</v>
          </cell>
          <cell r="F35" t="str">
            <v>否</v>
          </cell>
          <cell r="G35" t="str">
            <v>	33088101000111</v>
          </cell>
          <cell r="H35" t="str">
            <v>	江山江郎山售票处</v>
          </cell>
          <cell r="I35" t="str">
            <v>	-48V/200Ah铅酸蓄电池（12V/只）</v>
          </cell>
          <cell r="J35" t="str">
            <v>	组</v>
          </cell>
          <cell r="K35">
            <v>1</v>
          </cell>
          <cell r="L35" t="str">
            <v>2015-5-30</v>
          </cell>
          <cell r="M35">
            <v>72</v>
          </cell>
          <cell r="N35">
            <v>0</v>
          </cell>
          <cell r="O35">
            <v>6268.42</v>
          </cell>
          <cell r="P35">
            <v>6080.37</v>
          </cell>
          <cell r="Q35">
            <v>188.05</v>
          </cell>
          <cell r="R35" t="str">
            <v>姜冬福</v>
          </cell>
          <cell r="S35" t="str">
            <v>2.更新改造</v>
          </cell>
          <cell r="T35" t="str">
            <v>01.设备老化</v>
          </cell>
          <cell r="U35" t="str">
            <v>修理费用高于或接近更新改造成本</v>
          </cell>
          <cell r="V35" t="str">
            <v>同意报废</v>
          </cell>
          <cell r="W35" t="str">
            <v>200AH</v>
          </cell>
        </row>
        <row r="36">
          <cell r="B36" t="str">
            <v>330800105514</v>
          </cell>
          <cell r="C36" t="str">
            <v>	双塔郑村C网基站X01-直流供电系统-蓄电池组</v>
          </cell>
          <cell r="D36" t="str">
            <v>	01220101</v>
          </cell>
          <cell r="E36" t="str">
            <v>	存量收购</v>
          </cell>
          <cell r="F36" t="str">
            <v>否</v>
          </cell>
          <cell r="G36" t="str">
            <v>	330881908000000838</v>
          </cell>
          <cell r="H36" t="str">
            <v>	江山三友宿舍</v>
          </cell>
          <cell r="I36" t="str">
            <v>	GFM-500Z</v>
          </cell>
          <cell r="J36" t="str">
            <v>	V×AH-组</v>
          </cell>
          <cell r="K36">
            <v>48</v>
          </cell>
          <cell r="L36" t="str">
            <v>2015-10-31</v>
          </cell>
          <cell r="M36">
            <v>14</v>
          </cell>
          <cell r="N36">
            <v>0</v>
          </cell>
          <cell r="O36">
            <v>3508.58</v>
          </cell>
          <cell r="P36">
            <v>3403.32</v>
          </cell>
          <cell r="Q36">
            <v>105.26</v>
          </cell>
          <cell r="R36" t="str">
            <v>姜冬福</v>
          </cell>
          <cell r="S36" t="str">
            <v>2.更新改造</v>
          </cell>
          <cell r="T36" t="str">
            <v>01.设备老化</v>
          </cell>
          <cell r="U36" t="str">
            <v>修理费用高于或接近更新改造成本</v>
          </cell>
          <cell r="V36" t="str">
            <v>同意报废</v>
          </cell>
          <cell r="W36" t="str">
            <v>资产卡片500AH，现场实际200AH</v>
          </cell>
        </row>
        <row r="37">
          <cell r="B37" t="str">
            <v>330800314069</v>
          </cell>
          <cell r="C37" t="str">
            <v>	普通阀控密封铅酸蓄电池</v>
          </cell>
          <cell r="D37" t="str">
            <v>	01220101</v>
          </cell>
          <cell r="E37" t="str">
            <v>	工程转入</v>
          </cell>
          <cell r="F37" t="str">
            <v>否</v>
          </cell>
          <cell r="G37" t="str">
            <v>	330881500000000114</v>
          </cell>
          <cell r="H37" t="str">
            <v>	江山碗窑下坂</v>
          </cell>
          <cell r="I37" t="str">
            <v>	前置端子铅酸蓄电池12V200Ah（125宽）</v>
          </cell>
          <cell r="J37" t="str">
            <v>	组</v>
          </cell>
          <cell r="K37">
            <v>1</v>
          </cell>
          <cell r="L37" t="str">
            <v>2017-3-7</v>
          </cell>
          <cell r="M37">
            <v>72</v>
          </cell>
          <cell r="N37">
            <v>0</v>
          </cell>
          <cell r="O37">
            <v>9742.64</v>
          </cell>
          <cell r="P37">
            <v>9450.36</v>
          </cell>
          <cell r="Q37">
            <v>292.28</v>
          </cell>
          <cell r="R37" t="str">
            <v>姜冬福</v>
          </cell>
          <cell r="S37" t="str">
            <v>2.更新改造</v>
          </cell>
          <cell r="T37" t="str">
            <v>01.设备老化</v>
          </cell>
          <cell r="U37" t="str">
            <v>修理费用高于或接近更新改造成本</v>
          </cell>
          <cell r="V37" t="str">
            <v>同意报废</v>
          </cell>
          <cell r="W37" t="str">
            <v>200AH</v>
          </cell>
        </row>
        <row r="38">
          <cell r="B38" t="str">
            <v>330800310536</v>
          </cell>
          <cell r="C38" t="str">
            <v>	普通阀控密封铅酸蓄电池</v>
          </cell>
          <cell r="D38" t="str">
            <v>	01220101</v>
          </cell>
          <cell r="E38" t="str">
            <v>	工程转入</v>
          </cell>
          <cell r="F38" t="str">
            <v>否</v>
          </cell>
          <cell r="G38" t="str">
            <v>	330881500000000114</v>
          </cell>
          <cell r="H38" t="str">
            <v>	江山碗窑下坂</v>
          </cell>
          <cell r="I38" t="str">
            <v>	前置端子铅酸蓄电池12V200Ah（125宽）</v>
          </cell>
          <cell r="J38" t="str">
            <v>	组</v>
          </cell>
          <cell r="K38">
            <v>1</v>
          </cell>
          <cell r="L38" t="str">
            <v>2016-12-23</v>
          </cell>
          <cell r="M38">
            <v>72</v>
          </cell>
          <cell r="N38">
            <v>0</v>
          </cell>
          <cell r="O38">
            <v>4573.33</v>
          </cell>
          <cell r="P38">
            <v>4436.13</v>
          </cell>
          <cell r="Q38">
            <v>137.2</v>
          </cell>
          <cell r="R38" t="str">
            <v>姜冬福</v>
          </cell>
          <cell r="S38" t="str">
            <v>2.更新改造</v>
          </cell>
          <cell r="T38" t="str">
            <v>01.设备老化</v>
          </cell>
          <cell r="U38" t="str">
            <v>修理费用高于或接近更新改造成本</v>
          </cell>
          <cell r="V38" t="str">
            <v>同意报废</v>
          </cell>
          <cell r="W38" t="str">
            <v>200AH</v>
          </cell>
        </row>
        <row r="39">
          <cell r="B39" t="str">
            <v>330800337886</v>
          </cell>
          <cell r="C39" t="str">
            <v>	生产用房屋装修支出</v>
          </cell>
          <cell r="D39" t="str">
            <v>	90010601</v>
          </cell>
          <cell r="E39" t="str">
            <v>	工程转入</v>
          </cell>
          <cell r="F39" t="str">
            <v>否</v>
          </cell>
          <cell r="G39" t="str">
            <v>	330881500000001506</v>
          </cell>
          <cell r="H39" t="str">
            <v>	江山站前里36-2号</v>
          </cell>
          <cell r="I39" t="str">
            <v>	标牌标签</v>
          </cell>
          <cell r="J39" t="str">
            <v>	项</v>
          </cell>
          <cell r="K39">
            <v>1</v>
          </cell>
          <cell r="L39" t="str">
            <v>2019-6-27</v>
          </cell>
          <cell r="M39">
            <v>120</v>
          </cell>
          <cell r="N39">
            <v>65</v>
          </cell>
          <cell r="O39">
            <v>9.12</v>
          </cell>
          <cell r="P39">
            <v>4.25</v>
          </cell>
          <cell r="Q39">
            <v>4.87</v>
          </cell>
          <cell r="R39" t="str">
            <v>姜冬福</v>
          </cell>
          <cell r="S39" t="str">
            <v>1.拆站</v>
          </cell>
          <cell r="T39" t="str">
            <v>01.设备老化</v>
          </cell>
          <cell r="U39" t="str">
            <v>修理费用高于或接近更新改造成本</v>
          </cell>
          <cell r="V39" t="str">
            <v>同意报废</v>
          </cell>
          <cell r="W39" t="str">
            <v>标签标牌</v>
          </cell>
        </row>
        <row r="40">
          <cell r="B40" t="str">
            <v>330800003279</v>
          </cell>
          <cell r="C40" t="str">
            <v>	改造站-虚拟开关电源</v>
          </cell>
          <cell r="D40" t="str">
            <v>	01220501</v>
          </cell>
          <cell r="E40" t="str">
            <v>	工程转入</v>
          </cell>
          <cell r="F40" t="str">
            <v>否</v>
          </cell>
          <cell r="G40" t="str">
            <v>	330802908000000296</v>
          </cell>
          <cell r="H40" t="str">
            <v>	衢州城南医院</v>
          </cell>
          <cell r="I40" t="str">
            <v>	改造站-虚拟开关电源</v>
          </cell>
          <cell r="J40" t="str">
            <v>	座</v>
          </cell>
          <cell r="K40">
            <v>1</v>
          </cell>
          <cell r="L40" t="str">
            <v>2015-11-24</v>
          </cell>
          <cell r="M40">
            <v>72</v>
          </cell>
          <cell r="N40">
            <v>0</v>
          </cell>
          <cell r="O40">
            <v>1668.27</v>
          </cell>
          <cell r="P40">
            <v>1618.22</v>
          </cell>
          <cell r="Q40">
            <v>50.05</v>
          </cell>
          <cell r="R40" t="str">
            <v>赵江铭</v>
          </cell>
          <cell r="S40" t="str">
            <v>1.拆站</v>
          </cell>
          <cell r="T40" t="str">
            <v>01.设备老化</v>
          </cell>
          <cell r="U40" t="str">
            <v>修理费用高于或接近更新改造成本</v>
          </cell>
          <cell r="V40" t="str">
            <v>同意报废</v>
          </cell>
          <cell r="W40" t="str">
            <v>整流模块</v>
          </cell>
        </row>
        <row r="41">
          <cell r="B41" t="str">
            <v>330800003280</v>
          </cell>
          <cell r="C41" t="str">
            <v>	(浙江南都)-铅酸蓄电池</v>
          </cell>
          <cell r="D41" t="str">
            <v>	01220101</v>
          </cell>
          <cell r="E41" t="str">
            <v>	工程转入</v>
          </cell>
          <cell r="F41" t="str">
            <v>否</v>
          </cell>
          <cell r="G41" t="str">
            <v>	330802908000000296</v>
          </cell>
          <cell r="H41" t="str">
            <v>	衢州城南医院</v>
          </cell>
          <cell r="I41" t="str">
            <v>	-48V/800Ah铅酸蓄电池（2V/只）</v>
          </cell>
          <cell r="J41" t="str">
            <v>	组</v>
          </cell>
          <cell r="K41">
            <v>1</v>
          </cell>
          <cell r="L41" t="str">
            <v>2015-11-24</v>
          </cell>
          <cell r="M41">
            <v>72</v>
          </cell>
          <cell r="N41">
            <v>0</v>
          </cell>
          <cell r="O41">
            <v>23534.04</v>
          </cell>
          <cell r="P41">
            <v>22828.02</v>
          </cell>
          <cell r="Q41">
            <v>706.02</v>
          </cell>
          <cell r="R41" t="str">
            <v>赵江铭</v>
          </cell>
          <cell r="S41" t="str">
            <v>1.拆站</v>
          </cell>
          <cell r="T41" t="str">
            <v>01.设备老化</v>
          </cell>
          <cell r="U41" t="str">
            <v>修理费用高于或接近更新改造成本</v>
          </cell>
          <cell r="V41" t="str">
            <v>同意报废</v>
          </cell>
          <cell r="W41" t="str">
            <v>800AH</v>
          </cell>
        </row>
        <row r="42">
          <cell r="B42" t="str">
            <v>330800003281</v>
          </cell>
          <cell r="C42" t="str">
            <v>	改造站-虚拟铁塔</v>
          </cell>
          <cell r="D42" t="str">
            <v>	01010103</v>
          </cell>
          <cell r="E42" t="str">
            <v>	工程转入</v>
          </cell>
          <cell r="F42" t="str">
            <v>否</v>
          </cell>
          <cell r="G42" t="str">
            <v>	330802908000000296</v>
          </cell>
          <cell r="H42" t="str">
            <v>	衢州城南医院</v>
          </cell>
          <cell r="I42" t="str">
            <v>	改造站-虚拟铁塔</v>
          </cell>
          <cell r="J42" t="str">
            <v>	座</v>
          </cell>
          <cell r="K42">
            <v>1</v>
          </cell>
          <cell r="L42" t="str">
            <v>2015-11-24</v>
          </cell>
          <cell r="M42">
            <v>240</v>
          </cell>
          <cell r="N42">
            <v>143</v>
          </cell>
          <cell r="O42">
            <v>714.62</v>
          </cell>
          <cell r="P42">
            <v>329.27</v>
          </cell>
          <cell r="Q42">
            <v>385.35</v>
          </cell>
          <cell r="R42" t="str">
            <v>赵江铭</v>
          </cell>
          <cell r="S42" t="str">
            <v>1.拆站</v>
          </cell>
          <cell r="T42" t="str">
            <v>03.拆迁毁损</v>
          </cell>
          <cell r="U42" t="str">
            <v>利旧修理成本明显高于或接近同类资产重置成本</v>
          </cell>
          <cell r="V42" t="str">
            <v>同意报废</v>
          </cell>
          <cell r="W42" t="str">
            <v>GPS抱杆</v>
          </cell>
        </row>
        <row r="43">
          <cell r="B43" t="str">
            <v>330800111821</v>
          </cell>
          <cell r="C43" t="str">
            <v>	空调电源设备空气调节设备中央空调设备新风机</v>
          </cell>
          <cell r="D43" t="str">
            <v>	01230104</v>
          </cell>
          <cell r="E43" t="str">
            <v>	存量收购</v>
          </cell>
          <cell r="F43" t="str">
            <v>否</v>
          </cell>
          <cell r="G43" t="str">
            <v>	330802908000000296</v>
          </cell>
          <cell r="H43" t="str">
            <v>	衢州城南医院</v>
          </cell>
          <cell r="I43" t="str">
            <v>	SLTF-1501</v>
          </cell>
          <cell r="J43" t="str">
            <v>	套</v>
          </cell>
          <cell r="K43">
            <v>1</v>
          </cell>
          <cell r="L43" t="str">
            <v>2015-10-31</v>
          </cell>
          <cell r="M43">
            <v>14</v>
          </cell>
          <cell r="N43">
            <v>0</v>
          </cell>
          <cell r="O43">
            <v>829.46</v>
          </cell>
          <cell r="P43">
            <v>804.58</v>
          </cell>
          <cell r="Q43">
            <v>24.88</v>
          </cell>
          <cell r="R43" t="str">
            <v>赵江铭</v>
          </cell>
          <cell r="S43" t="str">
            <v>1.拆站</v>
          </cell>
          <cell r="T43" t="str">
            <v>01.设备老化</v>
          </cell>
          <cell r="U43" t="str">
            <v>修理费用高于或接近更新改造成本</v>
          </cell>
          <cell r="V43" t="str">
            <v>同意报废</v>
          </cell>
          <cell r="W43" t="str">
            <v>2P</v>
          </cell>
        </row>
        <row r="44">
          <cell r="B44" t="str">
            <v>330800117950</v>
          </cell>
          <cell r="C44" t="str">
            <v>	活动房</v>
          </cell>
          <cell r="D44" t="str">
            <v>	01210105</v>
          </cell>
          <cell r="E44" t="str">
            <v>	存量收购</v>
          </cell>
          <cell r="F44" t="str">
            <v>否</v>
          </cell>
          <cell r="G44" t="str">
            <v>	330802908000000296</v>
          </cell>
          <cell r="H44" t="str">
            <v>	衢州城南医院</v>
          </cell>
          <cell r="I44" t="str">
            <v>	彩钢板</v>
          </cell>
          <cell r="J44" t="str">
            <v>	平方米</v>
          </cell>
          <cell r="K44">
            <v>16</v>
          </cell>
          <cell r="L44" t="str">
            <v>2015-10-31</v>
          </cell>
          <cell r="M44">
            <v>25</v>
          </cell>
          <cell r="N44">
            <v>0</v>
          </cell>
          <cell r="O44">
            <v>9665.68</v>
          </cell>
          <cell r="P44">
            <v>9375.71</v>
          </cell>
          <cell r="Q44">
            <v>289.97</v>
          </cell>
          <cell r="R44" t="str">
            <v>赵江铭</v>
          </cell>
          <cell r="S44" t="str">
            <v>1.拆站</v>
          </cell>
          <cell r="T44" t="str">
            <v>03.拆迁毁损</v>
          </cell>
          <cell r="U44" t="str">
            <v>利旧修理成本明显高于或接近同类资产重置成本</v>
          </cell>
          <cell r="V44" t="str">
            <v>同意报废</v>
          </cell>
          <cell r="W44" t="str">
            <v>彩钢板房</v>
          </cell>
        </row>
        <row r="45">
          <cell r="B45" t="str">
            <v>330800122617</v>
          </cell>
          <cell r="C45" t="str">
            <v>	开关电源</v>
          </cell>
          <cell r="D45" t="str">
            <v>	01220501</v>
          </cell>
          <cell r="E45" t="str">
            <v>	存量收购</v>
          </cell>
          <cell r="F45" t="str">
            <v>否</v>
          </cell>
          <cell r="G45" t="str">
            <v>	330802908000000296</v>
          </cell>
          <cell r="H45" t="str">
            <v>	衢州城南医院</v>
          </cell>
          <cell r="I45" t="str">
            <v>	48V-600A(50A模块)-150</v>
          </cell>
          <cell r="J45" t="str">
            <v>	个</v>
          </cell>
          <cell r="K45">
            <v>1</v>
          </cell>
          <cell r="L45" t="str">
            <v>2015-10-31</v>
          </cell>
          <cell r="M45">
            <v>6</v>
          </cell>
          <cell r="N45">
            <v>0</v>
          </cell>
          <cell r="O45">
            <v>932.4</v>
          </cell>
          <cell r="P45">
            <v>904.43</v>
          </cell>
          <cell r="Q45">
            <v>27.97</v>
          </cell>
          <cell r="R45" t="str">
            <v>赵江铭</v>
          </cell>
          <cell r="S45" t="str">
            <v>1.拆站</v>
          </cell>
          <cell r="T45" t="str">
            <v>01.设备老化</v>
          </cell>
          <cell r="U45" t="str">
            <v>修理费用高于或接近更新改造成本</v>
          </cell>
          <cell r="V45" t="str">
            <v>同意报废</v>
          </cell>
          <cell r="W45" t="str">
            <v>组合式开关电源</v>
          </cell>
        </row>
        <row r="46">
          <cell r="B46" t="str">
            <v>330800122618</v>
          </cell>
          <cell r="C46" t="str">
            <v>	供电计量设备</v>
          </cell>
          <cell r="D46" t="str">
            <v>	01610401</v>
          </cell>
          <cell r="E46" t="str">
            <v>	存量收购</v>
          </cell>
          <cell r="F46" t="str">
            <v>否</v>
          </cell>
          <cell r="G46" t="str">
            <v>	330802908000000296</v>
          </cell>
          <cell r="H46" t="str">
            <v>	衢州城南医院</v>
          </cell>
          <cell r="I46" t="str">
            <v>	XL-21</v>
          </cell>
          <cell r="J46" t="str">
            <v>	台</v>
          </cell>
          <cell r="K46">
            <v>1</v>
          </cell>
          <cell r="L46" t="str">
            <v>2015-10-31</v>
          </cell>
          <cell r="M46">
            <v>120</v>
          </cell>
          <cell r="N46">
            <v>22</v>
          </cell>
          <cell r="O46">
            <v>2818.17</v>
          </cell>
          <cell r="P46">
            <v>2232.44</v>
          </cell>
          <cell r="Q46">
            <v>585.73</v>
          </cell>
          <cell r="R46" t="str">
            <v>赵江铭</v>
          </cell>
          <cell r="S46" t="str">
            <v>1.拆站</v>
          </cell>
          <cell r="T46" t="str">
            <v>01.设备老化</v>
          </cell>
          <cell r="U46" t="str">
            <v>修理费用高于或接近更新改造成本</v>
          </cell>
          <cell r="V46" t="str">
            <v>同意报废</v>
          </cell>
          <cell r="W46" t="str">
            <v>交流配电箱</v>
          </cell>
        </row>
        <row r="47">
          <cell r="B47" t="str">
            <v>330800126730</v>
          </cell>
          <cell r="C47" t="str">
            <v>	专用空调</v>
          </cell>
          <cell r="D47" t="str">
            <v>	01230104</v>
          </cell>
          <cell r="E47" t="str">
            <v>	存量收购</v>
          </cell>
          <cell r="F47" t="str">
            <v>否</v>
          </cell>
          <cell r="G47" t="str">
            <v>	330802908000000296</v>
          </cell>
          <cell r="H47" t="str">
            <v>	衢州城南医院</v>
          </cell>
          <cell r="I47" t="str">
            <v>	CS-C2717FWY3</v>
          </cell>
          <cell r="J47" t="str">
            <v>	个</v>
          </cell>
          <cell r="K47">
            <v>1</v>
          </cell>
          <cell r="L47" t="str">
            <v>2015-10-31</v>
          </cell>
          <cell r="M47">
            <v>20</v>
          </cell>
          <cell r="N47">
            <v>0</v>
          </cell>
          <cell r="O47">
            <v>2003.75</v>
          </cell>
          <cell r="P47">
            <v>1943.64</v>
          </cell>
          <cell r="Q47">
            <v>60.11</v>
          </cell>
          <cell r="R47" t="str">
            <v>赵江铭</v>
          </cell>
          <cell r="S47" t="str">
            <v>1.拆站</v>
          </cell>
          <cell r="T47" t="str">
            <v>01.设备老化</v>
          </cell>
          <cell r="U47" t="str">
            <v>修理费用高于或接近更新改造成本</v>
          </cell>
          <cell r="V47" t="str">
            <v>同意报废</v>
          </cell>
          <cell r="W47" t="str">
            <v>3P</v>
          </cell>
        </row>
        <row r="48">
          <cell r="B48" t="str">
            <v>330800128835</v>
          </cell>
          <cell r="C48" t="str">
            <v>	低压避雷设施</v>
          </cell>
          <cell r="D48" t="str">
            <v>	01220208</v>
          </cell>
          <cell r="E48" t="str">
            <v>	存量收购</v>
          </cell>
          <cell r="F48" t="str">
            <v>否</v>
          </cell>
          <cell r="G48" t="str">
            <v>	330802908000000296</v>
          </cell>
          <cell r="H48" t="str">
            <v>	衢州城南医院</v>
          </cell>
          <cell r="I48" t="str">
            <v>	H40V385</v>
          </cell>
          <cell r="J48" t="str">
            <v>	面</v>
          </cell>
          <cell r="K48">
            <v>1</v>
          </cell>
          <cell r="L48" t="str">
            <v>2015-10-31</v>
          </cell>
          <cell r="M48">
            <v>31</v>
          </cell>
          <cell r="N48">
            <v>0</v>
          </cell>
          <cell r="O48">
            <v>157.78</v>
          </cell>
          <cell r="P48">
            <v>153.05</v>
          </cell>
          <cell r="Q48">
            <v>4.73</v>
          </cell>
          <cell r="R48" t="str">
            <v>赵江铭</v>
          </cell>
          <cell r="S48" t="str">
            <v>1.拆站</v>
          </cell>
          <cell r="T48" t="str">
            <v>01.设备老化</v>
          </cell>
          <cell r="U48" t="str">
            <v>修理费用高于或接近更新改造成本</v>
          </cell>
          <cell r="V48" t="str">
            <v>同意报废</v>
          </cell>
          <cell r="W48" t="str">
            <v>低压避雷设施</v>
          </cell>
        </row>
        <row r="49">
          <cell r="B49" t="str">
            <v>330800300205</v>
          </cell>
          <cell r="C49" t="str">
            <v>	美化天线</v>
          </cell>
          <cell r="D49" t="str">
            <v>	01020106</v>
          </cell>
          <cell r="E49" t="str">
            <v>	存量收购</v>
          </cell>
          <cell r="F49" t="str">
            <v>否</v>
          </cell>
          <cell r="G49" t="str">
            <v>	330802908000000296</v>
          </cell>
          <cell r="H49" t="str">
            <v>	衢州城南医院</v>
          </cell>
          <cell r="I49" t="str">
            <v>	美化天线</v>
          </cell>
          <cell r="J49" t="str">
            <v>	座</v>
          </cell>
          <cell r="K49">
            <v>1</v>
          </cell>
          <cell r="L49" t="str">
            <v>2015-10-31</v>
          </cell>
          <cell r="M49">
            <v>120</v>
          </cell>
          <cell r="N49">
            <v>22</v>
          </cell>
          <cell r="O49">
            <v>11814.2</v>
          </cell>
          <cell r="P49">
            <v>9158.46</v>
          </cell>
          <cell r="Q49">
            <v>2655.74</v>
          </cell>
          <cell r="R49" t="str">
            <v>赵江铭</v>
          </cell>
          <cell r="S49" t="str">
            <v>1.拆站</v>
          </cell>
          <cell r="T49" t="str">
            <v>03.拆迁毁损</v>
          </cell>
          <cell r="U49" t="str">
            <v>利旧修理成本明显高于或接近同类资产重置成本</v>
          </cell>
          <cell r="V49" t="str">
            <v>同意报废</v>
          </cell>
          <cell r="W49" t="str">
            <v>美化天线</v>
          </cell>
        </row>
        <row r="50">
          <cell r="B50" t="str">
            <v>330800315165</v>
          </cell>
          <cell r="C50" t="str">
            <v>	动环监控设备FSU</v>
          </cell>
          <cell r="D50" t="str">
            <v>	01230301</v>
          </cell>
          <cell r="E50" t="str">
            <v>	工程转入</v>
          </cell>
          <cell r="F50" t="str">
            <v>否</v>
          </cell>
          <cell r="G50" t="str">
            <v>	330802908000000296</v>
          </cell>
          <cell r="H50" t="str">
            <v>	衢州城南医院</v>
          </cell>
          <cell r="I50" t="str">
            <v>	动力及环境监控单元主设备室内型成套设备</v>
          </cell>
          <cell r="J50" t="str">
            <v>	套</v>
          </cell>
          <cell r="K50">
            <v>1</v>
          </cell>
          <cell r="L50" t="str">
            <v>2015-11-24</v>
          </cell>
          <cell r="M50">
            <v>72</v>
          </cell>
          <cell r="N50">
            <v>0</v>
          </cell>
          <cell r="O50">
            <v>5018.97</v>
          </cell>
          <cell r="P50">
            <v>4868.4</v>
          </cell>
          <cell r="Q50">
            <v>150.57</v>
          </cell>
          <cell r="R50" t="str">
            <v>赵江铭</v>
          </cell>
          <cell r="S50" t="str">
            <v>1.拆站</v>
          </cell>
          <cell r="T50" t="str">
            <v>01.设备老化</v>
          </cell>
          <cell r="U50" t="str">
            <v>修理费用高于或接近更新改造成本</v>
          </cell>
          <cell r="V50" t="str">
            <v>同意报废</v>
          </cell>
          <cell r="W50" t="str">
            <v>FSU</v>
          </cell>
        </row>
        <row r="51">
          <cell r="B51" t="str">
            <v>330800329436</v>
          </cell>
          <cell r="C51" t="str">
            <v>	机房配套扩容资产</v>
          </cell>
          <cell r="D51" t="str">
            <v>	01239901</v>
          </cell>
          <cell r="E51" t="str">
            <v>	工程转入</v>
          </cell>
          <cell r="F51" t="str">
            <v>否</v>
          </cell>
          <cell r="G51" t="str">
            <v>	330802908000000296</v>
          </cell>
          <cell r="H51" t="str">
            <v>	衢州城南医院</v>
          </cell>
          <cell r="I51" t="str">
            <v>	RRU安装架室内RRU安装架</v>
          </cell>
          <cell r="J51" t="str">
            <v>	个</v>
          </cell>
          <cell r="K51">
            <v>1</v>
          </cell>
          <cell r="L51" t="str">
            <v>2018-6-30</v>
          </cell>
          <cell r="M51">
            <v>72</v>
          </cell>
          <cell r="N51">
            <v>6</v>
          </cell>
          <cell r="O51">
            <v>1239.49</v>
          </cell>
          <cell r="P51">
            <v>1102.14</v>
          </cell>
          <cell r="Q51">
            <v>137.35</v>
          </cell>
          <cell r="R51" t="str">
            <v>赵江铭</v>
          </cell>
          <cell r="S51" t="str">
            <v>1.拆站</v>
          </cell>
          <cell r="T51" t="str">
            <v>01.设备老化</v>
          </cell>
          <cell r="U51" t="str">
            <v>修理费用高于或接近更新改造成本</v>
          </cell>
          <cell r="V51" t="str">
            <v>同意报废</v>
          </cell>
          <cell r="W51" t="str">
            <v>RRU安装架</v>
          </cell>
        </row>
        <row r="52">
          <cell r="B52" t="str">
            <v>330800334998</v>
          </cell>
          <cell r="C52" t="str">
            <v>	机房配套扩容资产</v>
          </cell>
          <cell r="D52" t="str">
            <v>	01239901</v>
          </cell>
          <cell r="E52" t="str">
            <v>	工程转入</v>
          </cell>
          <cell r="F52" t="str">
            <v>否</v>
          </cell>
          <cell r="G52" t="str">
            <v>	330802908000000296</v>
          </cell>
          <cell r="H52" t="str">
            <v>	衢州城南医院</v>
          </cell>
          <cell r="I52" t="str">
            <v>	普通空调基站智能空调控制器</v>
          </cell>
          <cell r="J52" t="str">
            <v>	个</v>
          </cell>
          <cell r="K52">
            <v>1</v>
          </cell>
          <cell r="L52" t="str">
            <v>2018-11-29</v>
          </cell>
          <cell r="M52">
            <v>72</v>
          </cell>
          <cell r="N52">
            <v>11</v>
          </cell>
          <cell r="O52">
            <v>306.55</v>
          </cell>
          <cell r="P52">
            <v>251.98</v>
          </cell>
          <cell r="Q52">
            <v>54.57</v>
          </cell>
          <cell r="R52" t="str">
            <v>赵江铭</v>
          </cell>
          <cell r="S52" t="str">
            <v>1.拆站</v>
          </cell>
          <cell r="T52" t="str">
            <v>01.设备老化</v>
          </cell>
          <cell r="U52" t="str">
            <v>修理费用高于或接近更新改造成本</v>
          </cell>
          <cell r="V52" t="str">
            <v>同意报废</v>
          </cell>
          <cell r="W52" t="str">
            <v>空调控制器</v>
          </cell>
        </row>
        <row r="53">
          <cell r="B53" t="str">
            <v>330800342649</v>
          </cell>
          <cell r="C53" t="str">
            <v>	外市电引入</v>
          </cell>
          <cell r="D53" t="str">
            <v>	90010101</v>
          </cell>
          <cell r="E53" t="str">
            <v>	工程转入</v>
          </cell>
          <cell r="F53" t="str">
            <v>否</v>
          </cell>
          <cell r="G53" t="str">
            <v>	330802908000000296</v>
          </cell>
          <cell r="H53" t="str">
            <v>	衢州城南医院</v>
          </cell>
          <cell r="I53" t="str">
            <v>	外市电线路整治</v>
          </cell>
          <cell r="J53" t="str">
            <v>	项</v>
          </cell>
          <cell r="K53">
            <v>1</v>
          </cell>
          <cell r="L53" t="str">
            <v>2020-1-22</v>
          </cell>
          <cell r="M53">
            <v>120</v>
          </cell>
          <cell r="N53">
            <v>72</v>
          </cell>
          <cell r="O53">
            <v>9879.62</v>
          </cell>
          <cell r="P53">
            <v>3951.84</v>
          </cell>
          <cell r="Q53">
            <v>5927.78</v>
          </cell>
          <cell r="R53" t="str">
            <v>赵江铭</v>
          </cell>
          <cell r="S53" t="str">
            <v>1.拆站</v>
          </cell>
          <cell r="T53" t="str">
            <v>03.拆迁毁损</v>
          </cell>
          <cell r="U53" t="str">
            <v>费用类资产</v>
          </cell>
          <cell r="V53" t="str">
            <v>同意报废</v>
          </cell>
          <cell r="W53" t="str">
            <v>费用类资产</v>
          </cell>
        </row>
        <row r="54">
          <cell r="B54" t="str">
            <v>330800345926</v>
          </cell>
          <cell r="C54" t="str">
            <v>	机房配套扩容资产</v>
          </cell>
          <cell r="D54" t="str">
            <v>	01239901</v>
          </cell>
          <cell r="E54" t="str">
            <v>	工程转入</v>
          </cell>
          <cell r="F54" t="str">
            <v>否</v>
          </cell>
          <cell r="G54" t="str">
            <v>	330802908000000296</v>
          </cell>
          <cell r="H54" t="str">
            <v>	衢州城南医院</v>
          </cell>
          <cell r="I54" t="str">
            <v>	配套设备零星（模块）扩容</v>
          </cell>
          <cell r="J54" t="str">
            <v>	个</v>
          </cell>
          <cell r="K54">
            <v>1</v>
          </cell>
          <cell r="L54" t="str">
            <v>2020-10-29</v>
          </cell>
          <cell r="M54">
            <v>72</v>
          </cell>
          <cell r="N54">
            <v>34</v>
          </cell>
          <cell r="O54">
            <v>602.67</v>
          </cell>
          <cell r="P54">
            <v>308.68</v>
          </cell>
          <cell r="Q54">
            <v>293.99</v>
          </cell>
          <cell r="R54" t="str">
            <v>赵江铭</v>
          </cell>
          <cell r="S54" t="str">
            <v>1.拆站</v>
          </cell>
          <cell r="T54" t="str">
            <v>01.设备老化</v>
          </cell>
          <cell r="U54" t="str">
            <v>修理费用高于或接近更新改造成本</v>
          </cell>
          <cell r="V54" t="str">
            <v>同意报废</v>
          </cell>
          <cell r="W54" t="str">
            <v>整流模块</v>
          </cell>
        </row>
        <row r="55">
          <cell r="B55" t="str">
            <v>330800357099</v>
          </cell>
          <cell r="C55" t="str">
            <v>	楼面抱杆</v>
          </cell>
          <cell r="D55" t="str">
            <v>	01020201</v>
          </cell>
          <cell r="E55" t="str">
            <v>	工程转入</v>
          </cell>
          <cell r="F55" t="str">
            <v>否</v>
          </cell>
          <cell r="G55" t="str">
            <v>	330802908000000296</v>
          </cell>
          <cell r="H55" t="str">
            <v>	衢州城南医院</v>
          </cell>
          <cell r="I55" t="str">
            <v>	屋顶自立式抱杆6米风压0.65</v>
          </cell>
          <cell r="J55" t="str">
            <v>	付</v>
          </cell>
          <cell r="K55">
            <v>6</v>
          </cell>
          <cell r="L55" t="str">
            <v>2021-12-29</v>
          </cell>
          <cell r="M55">
            <v>120</v>
          </cell>
          <cell r="N55">
            <v>96</v>
          </cell>
          <cell r="O55">
            <v>30787.56</v>
          </cell>
          <cell r="P55">
            <v>5972.86</v>
          </cell>
          <cell r="Q55">
            <v>24814.7</v>
          </cell>
          <cell r="R55" t="str">
            <v>赵江铭</v>
          </cell>
          <cell r="S55" t="str">
            <v>1.拆站</v>
          </cell>
          <cell r="T55" t="str">
            <v>03.拆迁毁损</v>
          </cell>
          <cell r="U55" t="str">
            <v>利旧修理成本明显高于或接近同类资产重置成本</v>
          </cell>
          <cell r="V55" t="str">
            <v>同意报废</v>
          </cell>
          <cell r="W55" t="str">
            <v>抱杆</v>
          </cell>
        </row>
        <row r="56">
          <cell r="B56" t="str">
            <v>330800328593</v>
          </cell>
          <cell r="C56" t="str">
            <v>	水泥杆塔</v>
          </cell>
          <cell r="D56" t="str">
            <v>	01010302</v>
          </cell>
          <cell r="E56" t="str">
            <v>	工程转入</v>
          </cell>
          <cell r="F56" t="str">
            <v>否</v>
          </cell>
          <cell r="G56" t="str">
            <v>	330802500000001491</v>
          </cell>
          <cell r="H56" t="str">
            <v>	衢州西区大草原微站1</v>
          </cell>
          <cell r="I56" t="str">
            <v>	3米风压0.35一层支架3付抱杆</v>
          </cell>
          <cell r="J56" t="str">
            <v>	基</v>
          </cell>
          <cell r="K56">
            <v>1</v>
          </cell>
          <cell r="L56" t="str">
            <v>2018-6-28</v>
          </cell>
          <cell r="M56">
            <v>240</v>
          </cell>
          <cell r="N56">
            <v>174</v>
          </cell>
          <cell r="O56">
            <v>62037.8</v>
          </cell>
          <cell r="P56">
            <v>16547.04</v>
          </cell>
          <cell r="Q56">
            <v>45490.76</v>
          </cell>
          <cell r="R56" t="str">
            <v>赵江铭</v>
          </cell>
          <cell r="S56" t="str">
            <v>1.拆站</v>
          </cell>
          <cell r="T56" t="str">
            <v>03.拆迁毁损</v>
          </cell>
          <cell r="U56" t="str">
            <v>利旧修理成本明显高于或接近同类资产重置成本</v>
          </cell>
          <cell r="V56" t="str">
            <v>同意报废</v>
          </cell>
          <cell r="W56" t="str">
            <v>水泥杆塔</v>
          </cell>
        </row>
        <row r="57">
          <cell r="B57" t="str">
            <v>330800328594</v>
          </cell>
          <cell r="C57" t="str">
            <v>	基站机房扩容资产</v>
          </cell>
          <cell r="D57" t="str">
            <v>	01219901</v>
          </cell>
          <cell r="E57" t="str">
            <v>	工程转入</v>
          </cell>
          <cell r="F57" t="str">
            <v>否</v>
          </cell>
          <cell r="G57" t="str">
            <v>	330802500000001491</v>
          </cell>
          <cell r="H57" t="str">
            <v>衢州西区大草原微站1</v>
          </cell>
          <cell r="I57" t="str">
            <v>	标牌标签</v>
          </cell>
          <cell r="J57" t="str">
            <v>	个</v>
          </cell>
          <cell r="K57">
            <v>1</v>
          </cell>
          <cell r="L57" t="str">
            <v>2018-6-28</v>
          </cell>
          <cell r="M57">
            <v>300</v>
          </cell>
          <cell r="N57">
            <v>234</v>
          </cell>
          <cell r="O57">
            <v>68.53</v>
          </cell>
          <cell r="P57">
            <v>14.54</v>
          </cell>
          <cell r="Q57">
            <v>53.99</v>
          </cell>
          <cell r="R57" t="str">
            <v>赵江铭</v>
          </cell>
          <cell r="S57" t="str">
            <v>1.拆站</v>
          </cell>
          <cell r="T57" t="str">
            <v>01.设备老化</v>
          </cell>
          <cell r="U57" t="str">
            <v>修理费用高于或接近更新改造成本</v>
          </cell>
          <cell r="V57" t="str">
            <v>同意报废</v>
          </cell>
          <cell r="W57" t="str">
            <v>标签标牌</v>
          </cell>
        </row>
        <row r="58">
          <cell r="B58" t="str">
            <v>330800349563</v>
          </cell>
          <cell r="C58" t="str">
            <v>	电力引入扩容资产</v>
          </cell>
          <cell r="D58" t="str">
            <v>	01249901</v>
          </cell>
          <cell r="E58" t="str">
            <v>	工程转入</v>
          </cell>
          <cell r="F58" t="str">
            <v>否</v>
          </cell>
          <cell r="G58" t="str">
            <v>	330802500000001491</v>
          </cell>
          <cell r="H58" t="str">
            <v>衢州西区大草原微站1</v>
          </cell>
          <cell r="I58" t="str">
            <v>	供电计量设备低压智能电表单相单路远程抄表</v>
          </cell>
          <cell r="J58" t="str">
            <v>	个</v>
          </cell>
          <cell r="K58">
            <v>1</v>
          </cell>
          <cell r="L58" t="str">
            <v>2021-3-19</v>
          </cell>
          <cell r="M58">
            <v>120</v>
          </cell>
          <cell r="N58">
            <v>87</v>
          </cell>
          <cell r="O58">
            <v>712</v>
          </cell>
          <cell r="P58">
            <v>189.96</v>
          </cell>
          <cell r="Q58">
            <v>522.04</v>
          </cell>
          <cell r="R58" t="str">
            <v>赵江铭</v>
          </cell>
          <cell r="S58" t="str">
            <v>1.拆站</v>
          </cell>
          <cell r="T58" t="str">
            <v>02.故障报废</v>
          </cell>
          <cell r="U58" t="str">
            <v>故障频繁且修理成本明显高于或接近同类资产重置成本</v>
          </cell>
          <cell r="V58" t="str">
            <v>同意报废</v>
          </cell>
          <cell r="W58" t="str">
            <v>智能电表</v>
          </cell>
        </row>
        <row r="59">
          <cell r="B59" t="str">
            <v>330800003354</v>
          </cell>
          <cell r="C59" t="str">
            <v>	改造站-虚拟开关电源</v>
          </cell>
          <cell r="D59" t="str">
            <v>	01220501</v>
          </cell>
          <cell r="E59" t="str">
            <v>	工程转入</v>
          </cell>
          <cell r="F59" t="str">
            <v>否</v>
          </cell>
          <cell r="G59" t="str">
            <v>	330802908000000790</v>
          </cell>
          <cell r="H59" t="str">
            <v>	衢州学院教学楼</v>
          </cell>
          <cell r="I59" t="str">
            <v>	改造站-虚拟开关电源</v>
          </cell>
          <cell r="J59" t="str">
            <v>	座</v>
          </cell>
          <cell r="K59">
            <v>1</v>
          </cell>
          <cell r="L59" t="str">
            <v>2015-11-26</v>
          </cell>
          <cell r="M59">
            <v>72</v>
          </cell>
          <cell r="N59">
            <v>0</v>
          </cell>
          <cell r="O59">
            <v>1215.39</v>
          </cell>
          <cell r="P59">
            <v>1178.93</v>
          </cell>
          <cell r="Q59">
            <v>36.46</v>
          </cell>
          <cell r="R59" t="str">
            <v>赵江铭</v>
          </cell>
          <cell r="S59" t="str">
            <v>2.更新改造</v>
          </cell>
          <cell r="T59" t="str">
            <v>02.故障报废</v>
          </cell>
          <cell r="U59" t="str">
            <v>故障频繁且修理成本明显高于或接近同类资产重置成本</v>
          </cell>
          <cell r="V59" t="str">
            <v>同意报废</v>
          </cell>
          <cell r="W59" t="str">
            <v>嵌入式开关电源</v>
          </cell>
        </row>
        <row r="60">
          <cell r="B60" t="str">
            <v>330800374797</v>
          </cell>
          <cell r="C60" t="str">
            <v>	锂电蓄电池-智能磷酸铁锂电池-48V-100Ah-19英寸标准机架式-不含加热组件-含BMS/电芯/壳体/内部连接线-800次循环</v>
          </cell>
          <cell r="D60" t="str">
            <v>	01220102</v>
          </cell>
          <cell r="E60" t="str">
            <v>	工程转入</v>
          </cell>
          <cell r="F60" t="str">
            <v>否</v>
          </cell>
          <cell r="G60" t="str">
            <v>	330802500010001874</v>
          </cell>
          <cell r="H60" t="str">
            <v>	衢州兴运二期B区</v>
          </cell>
          <cell r="I60" t="str">
            <v>	</v>
          </cell>
          <cell r="J60" t="str">
            <v>	组</v>
          </cell>
          <cell r="K60">
            <v>1</v>
          </cell>
          <cell r="L60" t="str">
            <v>2023-7-18</v>
          </cell>
          <cell r="M60">
            <v>96</v>
          </cell>
          <cell r="N60">
            <v>91</v>
          </cell>
          <cell r="O60">
            <v>8050.05</v>
          </cell>
          <cell r="P60">
            <v>406.7</v>
          </cell>
          <cell r="Q60">
            <v>7643.35</v>
          </cell>
          <cell r="R60" t="str">
            <v>赵江铭</v>
          </cell>
          <cell r="S60" t="str">
            <v>4.其他</v>
          </cell>
          <cell r="T60" t="str">
            <v>02.故障报废</v>
          </cell>
          <cell r="U60" t="str">
            <v>因机柜空调参数设置问题，导致机柜空调在达到一定的温度后压缩机无法停止制冷，造成水汽凝结，电池进水损坏无法修复，建议追责</v>
          </cell>
          <cell r="V60" t="str">
            <v>同意报废</v>
          </cell>
          <cell r="W60" t="str">
            <v>100AH</v>
          </cell>
        </row>
        <row r="61">
          <cell r="B61" t="str">
            <v>330800121431</v>
          </cell>
          <cell r="C61" t="str">
            <v>	新风系统</v>
          </cell>
          <cell r="D61" t="str">
            <v>	01230104</v>
          </cell>
          <cell r="E61" t="str">
            <v>	存量收购</v>
          </cell>
          <cell r="F61" t="str">
            <v>否</v>
          </cell>
          <cell r="G61" t="str">
            <v>	330802908000000471</v>
          </cell>
          <cell r="H61" t="str">
            <v>	衢州世纪银座</v>
          </cell>
          <cell r="I61" t="str">
            <v>	TAC-12LW-K(220VAC交流电</v>
          </cell>
          <cell r="J61" t="str">
            <v>	套</v>
          </cell>
          <cell r="K61">
            <v>1</v>
          </cell>
          <cell r="L61" t="str">
            <v>2015-10-31</v>
          </cell>
          <cell r="M61">
            <v>18</v>
          </cell>
          <cell r="N61">
            <v>0</v>
          </cell>
          <cell r="O61">
            <v>1211.88</v>
          </cell>
          <cell r="P61">
            <v>1175.52</v>
          </cell>
          <cell r="Q61">
            <v>36.36</v>
          </cell>
          <cell r="R61" t="str">
            <v>赵江铭</v>
          </cell>
          <cell r="S61" t="str">
            <v>2.更新改造</v>
          </cell>
          <cell r="T61" t="str">
            <v>02.故障报废</v>
          </cell>
          <cell r="U61" t="str">
            <v>故障频繁且修理成本明显高于或接近同类资产重置成本</v>
          </cell>
          <cell r="V61" t="str">
            <v>同意报废</v>
          </cell>
          <cell r="W61" t="str">
            <v>2P</v>
          </cell>
        </row>
        <row r="62">
          <cell r="B62" t="str">
            <v>330800316539</v>
          </cell>
          <cell r="C62" t="str">
            <v>	嵌入式开关电源</v>
          </cell>
          <cell r="D62" t="str">
            <v>	01220502</v>
          </cell>
          <cell r="E62" t="str">
            <v>	工程转入</v>
          </cell>
          <cell r="F62" t="str">
            <v>否</v>
          </cell>
          <cell r="G62" t="str">
            <v>	330802500000000070</v>
          </cell>
          <cell r="H62" t="str">
            <v>	柯城巨化热电厂</v>
          </cell>
          <cell r="I62" t="str">
            <v>	48V/300A高效系统(50A高效模块，共用电源系统，三相交流输入)100A</v>
          </cell>
          <cell r="J62" t="str">
            <v>	架</v>
          </cell>
          <cell r="K62">
            <v>1</v>
          </cell>
          <cell r="L62" t="str">
            <v>2017-1-6</v>
          </cell>
          <cell r="M62">
            <v>72</v>
          </cell>
          <cell r="N62">
            <v>0</v>
          </cell>
          <cell r="O62">
            <v>5853.2</v>
          </cell>
          <cell r="P62">
            <v>5677.6</v>
          </cell>
          <cell r="Q62">
            <v>175.6</v>
          </cell>
          <cell r="R62" t="str">
            <v>赵江铭</v>
          </cell>
          <cell r="S62" t="str">
            <v>2.更新改造</v>
          </cell>
          <cell r="T62" t="str">
            <v>02.故障报废</v>
          </cell>
          <cell r="U62" t="str">
            <v>故障频繁且修理成本明显高于或接近同类资产重置成本</v>
          </cell>
          <cell r="V62" t="str">
            <v>同意报废</v>
          </cell>
          <cell r="W62" t="str">
            <v>嵌入式开关电源</v>
          </cell>
        </row>
        <row r="63">
          <cell r="B63" t="str">
            <v>330800316547</v>
          </cell>
          <cell r="C63" t="str">
            <v>	动力及环境监控单元</v>
          </cell>
          <cell r="D63" t="str">
            <v>	01230301</v>
          </cell>
          <cell r="E63" t="str">
            <v>	工程转入</v>
          </cell>
          <cell r="F63" t="str">
            <v>否</v>
          </cell>
          <cell r="G63" t="str">
            <v>	330802500000000070</v>
          </cell>
          <cell r="H63" t="str">
            <v>	柯城巨化热电厂</v>
          </cell>
          <cell r="I63" t="str">
            <v>	主设备室内型成套设备双柜配置模型</v>
          </cell>
          <cell r="J63" t="str">
            <v>	套</v>
          </cell>
          <cell r="K63">
            <v>2</v>
          </cell>
          <cell r="L63" t="str">
            <v>2017-1-6</v>
          </cell>
          <cell r="M63">
            <v>72</v>
          </cell>
          <cell r="N63">
            <v>0</v>
          </cell>
          <cell r="O63">
            <v>5738.59</v>
          </cell>
          <cell r="P63">
            <v>5566.43</v>
          </cell>
          <cell r="Q63">
            <v>172.16</v>
          </cell>
          <cell r="R63" t="str">
            <v>赵江铭</v>
          </cell>
          <cell r="S63" t="str">
            <v>2.更新改造</v>
          </cell>
          <cell r="T63" t="str">
            <v>01.设备老化</v>
          </cell>
          <cell r="U63" t="str">
            <v>修理费用高于或接近更新改造成本</v>
          </cell>
          <cell r="V63" t="str">
            <v>同意报废</v>
          </cell>
          <cell r="W63" t="str">
            <v>FSU</v>
          </cell>
        </row>
        <row r="64">
          <cell r="B64" t="str">
            <v>330800316538_2</v>
          </cell>
          <cell r="C64" t="str">
            <v>	一体化电源电池综合柜</v>
          </cell>
          <cell r="D64" t="str">
            <v>	01230104</v>
          </cell>
          <cell r="E64" t="str">
            <v>	工程转入</v>
          </cell>
          <cell r="F64" t="str">
            <v>否</v>
          </cell>
          <cell r="G64" t="str">
            <v>	330802500000000070</v>
          </cell>
          <cell r="H64" t="str">
            <v>	柯城巨化热电厂</v>
          </cell>
          <cell r="I64" t="str">
            <v>	800*800*18001300W交流空调+自然风冷</v>
          </cell>
          <cell r="J64" t="str">
            <v>	台</v>
          </cell>
          <cell r="K64">
            <v>1</v>
          </cell>
          <cell r="L64" t="str">
            <v>2017-1-6</v>
          </cell>
          <cell r="M64">
            <v>72</v>
          </cell>
          <cell r="N64">
            <v>0</v>
          </cell>
          <cell r="O64">
            <v>2948.71</v>
          </cell>
          <cell r="P64">
            <v>2860.25</v>
          </cell>
          <cell r="Q64">
            <v>88.46</v>
          </cell>
          <cell r="R64" t="str">
            <v>赵江铭</v>
          </cell>
          <cell r="S64" t="str">
            <v>2.更新改造</v>
          </cell>
          <cell r="T64" t="str">
            <v>02.故障报废</v>
          </cell>
          <cell r="U64" t="str">
            <v>故障频繁且修理成本明显高于或接近同类资产重置成本</v>
          </cell>
          <cell r="V64" t="str">
            <v>同意报废</v>
          </cell>
          <cell r="W64" t="str">
            <v>机柜空调</v>
          </cell>
        </row>
        <row r="65">
          <cell r="B65" t="str">
            <v>330800316537_2</v>
          </cell>
          <cell r="C65" t="str">
            <v>	一体化电源电池综合柜</v>
          </cell>
          <cell r="D65" t="str">
            <v>	01230104</v>
          </cell>
          <cell r="E65" t="str">
            <v>	工程转入</v>
          </cell>
          <cell r="F65" t="str">
            <v>否</v>
          </cell>
          <cell r="G65" t="str">
            <v>	330802500000000070</v>
          </cell>
          <cell r="H65" t="str">
            <v>	柯城巨化热电厂</v>
          </cell>
          <cell r="I65" t="str">
            <v>	800*800*18001300W交流空调+自然风冷</v>
          </cell>
          <cell r="J65" t="str">
            <v>	台</v>
          </cell>
          <cell r="K65">
            <v>1</v>
          </cell>
          <cell r="L65" t="str">
            <v>2017-1-6</v>
          </cell>
          <cell r="M65">
            <v>72</v>
          </cell>
          <cell r="N65">
            <v>0</v>
          </cell>
          <cell r="O65">
            <v>2948.71</v>
          </cell>
          <cell r="P65">
            <v>2860.25</v>
          </cell>
          <cell r="Q65">
            <v>88.46</v>
          </cell>
          <cell r="R65" t="str">
            <v>赵江铭</v>
          </cell>
          <cell r="S65" t="str">
            <v>2.更新改造</v>
          </cell>
          <cell r="T65" t="str">
            <v>02.故障报废</v>
          </cell>
          <cell r="U65" t="str">
            <v>故障频繁且修理成本明显高于或接近同类资产重置成本</v>
          </cell>
          <cell r="V65" t="str">
            <v>同意报废</v>
          </cell>
          <cell r="W65" t="str">
            <v>机柜空调</v>
          </cell>
        </row>
        <row r="66">
          <cell r="B66" t="str">
            <v>330800340554</v>
          </cell>
          <cell r="C66" t="str">
            <v>	机房配套扩容资产</v>
          </cell>
          <cell r="D66" t="str">
            <v>	01239901</v>
          </cell>
          <cell r="E66" t="str">
            <v>	工程转入</v>
          </cell>
          <cell r="F66" t="str">
            <v>否</v>
          </cell>
          <cell r="G66" t="str">
            <v>	330802500000000070</v>
          </cell>
          <cell r="H66" t="str">
            <v>	柯城巨化热电厂</v>
          </cell>
          <cell r="I66" t="str">
            <v>	监控传感器智能门禁配套物资简易锁(一体化柜)</v>
          </cell>
          <cell r="J66" t="str">
            <v>	个</v>
          </cell>
          <cell r="K66">
            <v>1</v>
          </cell>
          <cell r="L66" t="str">
            <v>2019-10-9</v>
          </cell>
          <cell r="M66">
            <v>72</v>
          </cell>
          <cell r="N66">
            <v>22</v>
          </cell>
          <cell r="O66">
            <v>459.8</v>
          </cell>
          <cell r="P66">
            <v>309.72</v>
          </cell>
          <cell r="Q66">
            <v>150.08</v>
          </cell>
          <cell r="R66" t="str">
            <v>赵江铭</v>
          </cell>
          <cell r="S66" t="str">
            <v>2.更新改造</v>
          </cell>
          <cell r="T66" t="str">
            <v>02.故障报废</v>
          </cell>
          <cell r="U66" t="str">
            <v>故障频繁且修理成本明显高于或接近同类资产重置成本</v>
          </cell>
          <cell r="V66" t="str">
            <v>同意报废</v>
          </cell>
          <cell r="W66" t="str">
            <v>门锁</v>
          </cell>
        </row>
        <row r="67">
          <cell r="B67" t="str">
            <v>330800316545</v>
          </cell>
          <cell r="C67" t="str">
            <v>	低压避雷设施</v>
          </cell>
          <cell r="D67" t="str">
            <v>	01220208</v>
          </cell>
          <cell r="E67" t="str">
            <v>	工程转入</v>
          </cell>
          <cell r="F67" t="str">
            <v>否</v>
          </cell>
          <cell r="G67" t="str">
            <v>	330802500000000070</v>
          </cell>
          <cell r="H67" t="str">
            <v>	柯城巨化热电厂</v>
          </cell>
          <cell r="I67" t="str">
            <v>	浪涌保护器一端口三相Imax：120kA</v>
          </cell>
          <cell r="J67" t="str">
            <v>	台</v>
          </cell>
          <cell r="K67">
            <v>1</v>
          </cell>
          <cell r="L67" t="str">
            <v>2017-1-6</v>
          </cell>
          <cell r="M67">
            <v>72</v>
          </cell>
          <cell r="N67">
            <v>0</v>
          </cell>
          <cell r="O67">
            <v>795.73</v>
          </cell>
          <cell r="P67">
            <v>771.86</v>
          </cell>
          <cell r="Q67">
            <v>23.87</v>
          </cell>
          <cell r="R67" t="str">
            <v>赵江铭</v>
          </cell>
          <cell r="S67" t="str">
            <v>2.更新改造</v>
          </cell>
          <cell r="T67" t="str">
            <v>01.设备老化</v>
          </cell>
          <cell r="U67" t="str">
            <v>修理费用高于或接近更新改造成本</v>
          </cell>
          <cell r="V67" t="str">
            <v>同意报废</v>
          </cell>
          <cell r="W67" t="str">
            <v>低压避雷设施</v>
          </cell>
        </row>
        <row r="68">
          <cell r="B68" t="str">
            <v>330800330007</v>
          </cell>
          <cell r="C68" t="str">
            <v>	组合式开关电源</v>
          </cell>
          <cell r="D68" t="str">
            <v>	01220501</v>
          </cell>
          <cell r="E68" t="str">
            <v>	工程转入</v>
          </cell>
          <cell r="F68" t="str">
            <v>否</v>
          </cell>
          <cell r="G68" t="str">
            <v>	330802908000000379</v>
          </cell>
          <cell r="H68" t="str">
            <v>	衢州坑西</v>
          </cell>
          <cell r="I68" t="str">
            <v>	48V/600A高效系统(50A高效模块)150A</v>
          </cell>
          <cell r="J68" t="str">
            <v>	个</v>
          </cell>
          <cell r="K68">
            <v>1</v>
          </cell>
          <cell r="L68" t="str">
            <v>2018-7-12</v>
          </cell>
          <cell r="M68">
            <v>72</v>
          </cell>
          <cell r="N68">
            <v>7</v>
          </cell>
          <cell r="O68">
            <v>8993.07</v>
          </cell>
          <cell r="P68">
            <v>7875.2</v>
          </cell>
          <cell r="Q68">
            <v>1117.87</v>
          </cell>
          <cell r="R68" t="str">
            <v>赵江铭</v>
          </cell>
          <cell r="S68" t="str">
            <v>2.更新改造</v>
          </cell>
          <cell r="T68" t="str">
            <v>02.故障报废</v>
          </cell>
          <cell r="U68" t="str">
            <v>故障频繁且修理成本明显高于或接近同类资产重置成本</v>
          </cell>
          <cell r="V68" t="str">
            <v>同意报废</v>
          </cell>
          <cell r="W68" t="str">
            <v>组合式开关电源</v>
          </cell>
        </row>
        <row r="69">
          <cell r="B69" t="str">
            <v>330800311343</v>
          </cell>
          <cell r="C69" t="str">
            <v>	普通阀控密封铅酸蓄电池</v>
          </cell>
          <cell r="D69" t="str">
            <v>	01220101</v>
          </cell>
          <cell r="E69" t="str">
            <v>	工程转入</v>
          </cell>
          <cell r="F69" t="str">
            <v>否</v>
          </cell>
          <cell r="G69" t="str">
            <v>	330802500000000086</v>
          </cell>
          <cell r="H69" t="str">
            <v>	柯城月亮湾4栋</v>
          </cell>
          <cell r="I69" t="str">
            <v>	前置端子铅酸蓄电池12V200Ah（125宽）</v>
          </cell>
          <cell r="J69" t="str">
            <v>	组</v>
          </cell>
          <cell r="K69">
            <v>1</v>
          </cell>
          <cell r="L69" t="str">
            <v>2017-1-6</v>
          </cell>
          <cell r="M69">
            <v>72</v>
          </cell>
          <cell r="N69">
            <v>0</v>
          </cell>
          <cell r="O69">
            <v>4719.26</v>
          </cell>
          <cell r="P69">
            <v>4577.68</v>
          </cell>
          <cell r="Q69">
            <v>141.58</v>
          </cell>
          <cell r="R69" t="str">
            <v>赵江铭</v>
          </cell>
          <cell r="S69" t="str">
            <v>2.更新改造</v>
          </cell>
          <cell r="T69" t="str">
            <v>01.设备老化</v>
          </cell>
          <cell r="U69" t="str">
            <v>修理费用高于或接近更新改造成本</v>
          </cell>
          <cell r="V69" t="str">
            <v>同意报废</v>
          </cell>
          <cell r="W69" t="str">
            <v>200AH</v>
          </cell>
        </row>
        <row r="70">
          <cell r="B70" t="str">
            <v>330800314668</v>
          </cell>
          <cell r="C70" t="str">
            <v>	GFM-1000P（48V)</v>
          </cell>
          <cell r="D70" t="str">
            <v>	01220101</v>
          </cell>
          <cell r="E70" t="str">
            <v>	工程转入</v>
          </cell>
          <cell r="F70" t="str">
            <v>否</v>
          </cell>
          <cell r="G70" t="str">
            <v>	330802908000000424</v>
          </cell>
          <cell r="H70" t="str">
            <v>	衢州陶然居</v>
          </cell>
          <cell r="I70" t="str">
            <v>	(浙江南都)-蓄电池</v>
          </cell>
          <cell r="J70" t="str">
            <v>	组</v>
          </cell>
          <cell r="K70">
            <v>1</v>
          </cell>
          <cell r="L70" t="str">
            <v>2016-1-20</v>
          </cell>
          <cell r="M70">
            <v>72</v>
          </cell>
          <cell r="N70">
            <v>0</v>
          </cell>
          <cell r="O70">
            <v>35794.53</v>
          </cell>
          <cell r="P70">
            <v>34720.69</v>
          </cell>
          <cell r="Q70">
            <v>1073.84</v>
          </cell>
          <cell r="R70" t="str">
            <v>赵江铭</v>
          </cell>
          <cell r="S70" t="str">
            <v>2.更新改造</v>
          </cell>
          <cell r="T70" t="str">
            <v>01.设备老化</v>
          </cell>
          <cell r="U70" t="str">
            <v>修理费用高于或接近更新改造成本</v>
          </cell>
          <cell r="V70" t="str">
            <v>同意报废</v>
          </cell>
          <cell r="W70" t="str">
            <v>1000AH</v>
          </cell>
        </row>
        <row r="71">
          <cell r="B71" t="str">
            <v>330800326467</v>
          </cell>
          <cell r="C71" t="str">
            <v>	电池合路器</v>
          </cell>
          <cell r="D71" t="str">
            <v>	01220105</v>
          </cell>
          <cell r="E71" t="str">
            <v>	工程转入</v>
          </cell>
          <cell r="F71" t="str">
            <v>否</v>
          </cell>
          <cell r="G71" t="str">
            <v>	330802908000000665</v>
          </cell>
          <cell r="H71" t="str">
            <v>	衢州紫荆花苑</v>
          </cell>
          <cell r="I71" t="str">
            <v>	电池合路器</v>
          </cell>
          <cell r="J71" t="str">
            <v>	个</v>
          </cell>
          <cell r="K71">
            <v>1</v>
          </cell>
          <cell r="L71" t="str">
            <v>2018-1-5</v>
          </cell>
          <cell r="M71">
            <v>72</v>
          </cell>
          <cell r="N71">
            <v>1</v>
          </cell>
          <cell r="O71">
            <v>1519.84</v>
          </cell>
          <cell r="P71">
            <v>1453.77</v>
          </cell>
          <cell r="Q71">
            <v>66.07</v>
          </cell>
          <cell r="R71" t="str">
            <v>赵江铭</v>
          </cell>
          <cell r="S71" t="str">
            <v>2.更新改造</v>
          </cell>
          <cell r="T71" t="str">
            <v>02.故障报废</v>
          </cell>
          <cell r="U71" t="str">
            <v>故障频繁且修理成本明显高于或接近同类资产重置成本</v>
          </cell>
          <cell r="V71" t="str">
            <v>同意报废</v>
          </cell>
          <cell r="W71" t="str">
            <v>电池合路器</v>
          </cell>
        </row>
        <row r="72">
          <cell r="B72" t="str">
            <v>330800108198</v>
          </cell>
          <cell r="C72" t="str">
            <v>	H杆</v>
          </cell>
          <cell r="D72" t="str">
            <v>	01010303</v>
          </cell>
          <cell r="E72" t="str">
            <v>	存量收购</v>
          </cell>
          <cell r="F72" t="str">
            <v>否</v>
          </cell>
          <cell r="G72" t="str">
            <v>	330802908000000154</v>
          </cell>
          <cell r="H72" t="str">
            <v>	衢州邵家</v>
          </cell>
          <cell r="I72" t="str">
            <v>	H杆</v>
          </cell>
          <cell r="J72" t="str">
            <v>	座</v>
          </cell>
          <cell r="K72">
            <v>1</v>
          </cell>
          <cell r="L72" t="str">
            <v>2015-10-31</v>
          </cell>
          <cell r="M72">
            <v>120</v>
          </cell>
          <cell r="N72">
            <v>22</v>
          </cell>
          <cell r="O72">
            <v>20995.9</v>
          </cell>
          <cell r="P72">
            <v>16632.29</v>
          </cell>
          <cell r="Q72">
            <v>4363.61</v>
          </cell>
          <cell r="R72" t="str">
            <v>赵江铭</v>
          </cell>
          <cell r="S72" t="str">
            <v>1.拆站</v>
          </cell>
          <cell r="T72" t="str">
            <v>03.拆迁毁损</v>
          </cell>
          <cell r="U72" t="str">
            <v>利旧修理成本明显高于或接近同类资产重置成本</v>
          </cell>
          <cell r="V72" t="str">
            <v>同意报废</v>
          </cell>
          <cell r="W72" t="str">
            <v>楼面抱杆</v>
          </cell>
        </row>
        <row r="73">
          <cell r="B73" t="str">
            <v>330800123031</v>
          </cell>
          <cell r="C73" t="str">
            <v>	空调电源设备空气调节设备中央空调设备新风机</v>
          </cell>
          <cell r="D73" t="str">
            <v>	01230104</v>
          </cell>
          <cell r="E73" t="str">
            <v>	存量收购</v>
          </cell>
          <cell r="F73" t="str">
            <v>否</v>
          </cell>
          <cell r="G73" t="str">
            <v>	330802908000000878</v>
          </cell>
          <cell r="H73" t="str">
            <v>	衢州市学院5号宿舍</v>
          </cell>
          <cell r="I73" t="str">
            <v>	SLTF-1501</v>
          </cell>
          <cell r="J73" t="str">
            <v>	套</v>
          </cell>
          <cell r="K73">
            <v>1</v>
          </cell>
          <cell r="L73" t="str">
            <v>2015-10-31</v>
          </cell>
          <cell r="M73">
            <v>14</v>
          </cell>
          <cell r="N73">
            <v>0</v>
          </cell>
          <cell r="O73">
            <v>829.46</v>
          </cell>
          <cell r="P73">
            <v>804.58</v>
          </cell>
          <cell r="Q73">
            <v>24.88</v>
          </cell>
          <cell r="R73" t="str">
            <v>赵江铭</v>
          </cell>
          <cell r="S73" t="str">
            <v>2.更新改造</v>
          </cell>
          <cell r="T73" t="str">
            <v>02.故障报废</v>
          </cell>
          <cell r="U73" t="str">
            <v>故障频繁且修理成本明显高于或接近同类资产重置成本</v>
          </cell>
          <cell r="V73" t="str">
            <v>同意报废</v>
          </cell>
          <cell r="W73" t="str">
            <v>3P</v>
          </cell>
        </row>
        <row r="74">
          <cell r="B74" t="str">
            <v>330800362640</v>
          </cell>
          <cell r="C74" t="str">
            <v>	电源扩容资产</v>
          </cell>
          <cell r="D74" t="str">
            <v>	01229901</v>
          </cell>
          <cell r="E74" t="str">
            <v>	工程转入</v>
          </cell>
          <cell r="F74" t="str">
            <v>否</v>
          </cell>
          <cell r="G74" t="str">
            <v>330802908000000393</v>
          </cell>
          <cell r="H74" t="str">
            <v>衢州西山南</v>
          </cell>
          <cell r="I74" t="str">
            <v>	壁挂式高频开关电源配件整流模块50A高效</v>
          </cell>
          <cell r="J74" t="str">
            <v>	个</v>
          </cell>
          <cell r="K74">
            <v>1</v>
          </cell>
          <cell r="L74" t="str">
            <v>2022-5-13</v>
          </cell>
          <cell r="M74">
            <v>72</v>
          </cell>
          <cell r="N74">
            <v>53</v>
          </cell>
          <cell r="O74">
            <v>2400.97</v>
          </cell>
          <cell r="P74">
            <v>614.64</v>
          </cell>
          <cell r="Q74">
            <v>1786.33</v>
          </cell>
          <cell r="R74" t="str">
            <v>赵江铭</v>
          </cell>
          <cell r="S74" t="str">
            <v>1.拆站</v>
          </cell>
          <cell r="T74" t="str">
            <v>02.故障报废</v>
          </cell>
          <cell r="U74" t="str">
            <v>故障频繁且修理成本明显高于或接近同类资产重置成本</v>
          </cell>
          <cell r="V74" t="str">
            <v>同意报废</v>
          </cell>
          <cell r="W74" t="str">
            <v>整流模块</v>
          </cell>
        </row>
        <row r="75">
          <cell r="B75" t="str">
            <v>330800111631</v>
          </cell>
          <cell r="C75" t="str">
            <v>	专用空调</v>
          </cell>
          <cell r="D75" t="str">
            <v>	01230104</v>
          </cell>
          <cell r="E75" t="str">
            <v>	存量收购</v>
          </cell>
          <cell r="F75" t="str">
            <v>否</v>
          </cell>
          <cell r="G75" t="str">
            <v>	330802908000000378</v>
          </cell>
          <cell r="H75" t="str">
            <v>	衢州双港工业园</v>
          </cell>
          <cell r="I75" t="str">
            <v>	SPW-V253DH5</v>
          </cell>
          <cell r="J75" t="str">
            <v>	个</v>
          </cell>
          <cell r="K75">
            <v>1</v>
          </cell>
          <cell r="L75" t="str">
            <v>2015-10-31</v>
          </cell>
          <cell r="M75">
            <v>6</v>
          </cell>
          <cell r="N75">
            <v>0</v>
          </cell>
          <cell r="O75">
            <v>231.75</v>
          </cell>
          <cell r="P75">
            <v>224.8</v>
          </cell>
          <cell r="Q75">
            <v>6.95</v>
          </cell>
          <cell r="R75" t="str">
            <v>赵江铭</v>
          </cell>
          <cell r="S75" t="str">
            <v>2.更新改造</v>
          </cell>
          <cell r="T75" t="str">
            <v>02.故障报废</v>
          </cell>
          <cell r="U75" t="str">
            <v>故障频繁且修理成本明显高于或接近同类资产重置成本</v>
          </cell>
          <cell r="V75" t="str">
            <v>同意报废</v>
          </cell>
          <cell r="W75" t="str">
            <v>3P</v>
          </cell>
        </row>
        <row r="76">
          <cell r="B76" t="str">
            <v>330800310320</v>
          </cell>
          <cell r="C76" t="str">
            <v>	普通空调壁挂</v>
          </cell>
          <cell r="D76" t="str">
            <v>	01230101</v>
          </cell>
          <cell r="E76" t="str">
            <v>	工程转入</v>
          </cell>
          <cell r="F76" t="str">
            <v>否</v>
          </cell>
          <cell r="G76" t="str">
            <v>	330802908000000587</v>
          </cell>
          <cell r="H76" t="str">
            <v>	衢州世纪天成</v>
          </cell>
          <cell r="I76" t="str">
            <v>	2P单冷单相整机</v>
          </cell>
          <cell r="J76" t="str">
            <v>	台</v>
          </cell>
          <cell r="K76">
            <v>1</v>
          </cell>
          <cell r="L76" t="str">
            <v>2016-12-11</v>
          </cell>
          <cell r="M76">
            <v>72</v>
          </cell>
          <cell r="N76">
            <v>0</v>
          </cell>
          <cell r="O76">
            <v>3440.41</v>
          </cell>
          <cell r="P76">
            <v>3337.2</v>
          </cell>
          <cell r="Q76">
            <v>103.21</v>
          </cell>
          <cell r="R76" t="str">
            <v>赵江铭</v>
          </cell>
          <cell r="S76" t="str">
            <v>2.更新改造</v>
          </cell>
          <cell r="T76" t="str">
            <v>02.故障报废</v>
          </cell>
          <cell r="U76" t="str">
            <v>故障频繁且修理成本明显高于或接近同类资产重置成本</v>
          </cell>
          <cell r="V76" t="str">
            <v>同意报废</v>
          </cell>
          <cell r="W76" t="str">
            <v>2P</v>
          </cell>
        </row>
        <row r="77">
          <cell r="B77" t="str">
            <v>330800336362</v>
          </cell>
          <cell r="C77" t="str">
            <v>	动力及环境监控单元</v>
          </cell>
          <cell r="D77" t="str">
            <v>	01230301</v>
          </cell>
          <cell r="E77" t="str">
            <v>	工程转入</v>
          </cell>
          <cell r="F77" t="str">
            <v>否</v>
          </cell>
          <cell r="G77" t="str">
            <v>	330802908000001011</v>
          </cell>
          <cell r="H77" t="str">
            <v>	衢州金桂小区</v>
          </cell>
          <cell r="I77" t="str">
            <v>	主设备室内型成套设备基本配置模型</v>
          </cell>
          <cell r="J77" t="str">
            <v>	套</v>
          </cell>
          <cell r="K77">
            <v>1</v>
          </cell>
          <cell r="L77" t="str">
            <v>2019-1-25</v>
          </cell>
          <cell r="M77">
            <v>72</v>
          </cell>
          <cell r="N77">
            <v>13</v>
          </cell>
          <cell r="O77">
            <v>2681.14</v>
          </cell>
          <cell r="P77">
            <v>2131.35</v>
          </cell>
          <cell r="Q77">
            <v>549.79</v>
          </cell>
          <cell r="R77" t="str">
            <v>赵江铭</v>
          </cell>
          <cell r="S77" t="str">
            <v>2.更新改造</v>
          </cell>
          <cell r="T77" t="str">
            <v>02.故障报废</v>
          </cell>
          <cell r="U77" t="str">
            <v>故障频繁且修理成本明显高于或接近同类资产重置成本</v>
          </cell>
          <cell r="V77" t="str">
            <v>同意报废</v>
          </cell>
          <cell r="W77" t="str">
            <v>FSU</v>
          </cell>
        </row>
        <row r="78">
          <cell r="B78" t="str">
            <v>330800117431</v>
          </cell>
          <cell r="C78" t="str">
            <v>	过压保护器</v>
          </cell>
          <cell r="D78" t="str">
            <v>	01220208</v>
          </cell>
          <cell r="E78" t="str">
            <v>	存量收购</v>
          </cell>
          <cell r="F78" t="str">
            <v>否</v>
          </cell>
          <cell r="G78" t="str">
            <v>	330825908000000287</v>
          </cell>
          <cell r="H78" t="str">
            <v>	龙游西园大酒店</v>
          </cell>
          <cell r="I78" t="str">
            <v>	YD60K385-3+1J</v>
          </cell>
          <cell r="J78" t="str">
            <v>	面</v>
          </cell>
          <cell r="K78">
            <v>1</v>
          </cell>
          <cell r="L78" t="str">
            <v>2015-10-31</v>
          </cell>
          <cell r="M78">
            <v>41</v>
          </cell>
          <cell r="N78">
            <v>0</v>
          </cell>
          <cell r="O78">
            <v>1718.49</v>
          </cell>
          <cell r="P78">
            <v>1666.94</v>
          </cell>
          <cell r="Q78">
            <v>51.55</v>
          </cell>
          <cell r="R78" t="str">
            <v>严郑康</v>
          </cell>
          <cell r="S78" t="str">
            <v>1.拆站</v>
          </cell>
          <cell r="T78" t="str">
            <v>01.设备老化</v>
          </cell>
          <cell r="U78" t="str">
            <v>修理费用高于或接近更新改造成本</v>
          </cell>
          <cell r="V78" t="str">
            <v>同意报废</v>
          </cell>
          <cell r="W78" t="str">
            <v>过压保护器</v>
          </cell>
        </row>
        <row r="79">
          <cell r="B79" t="str">
            <v>330800117432</v>
          </cell>
          <cell r="C79" t="str">
            <v>	交流配电箱</v>
          </cell>
          <cell r="D79" t="str">
            <v>	01220305</v>
          </cell>
          <cell r="E79" t="str">
            <v>	存量收购</v>
          </cell>
          <cell r="F79" t="str">
            <v>否</v>
          </cell>
          <cell r="G79" t="str">
            <v>	330825908000000287</v>
          </cell>
          <cell r="H79" t="str">
            <v>	龙游西园大酒店</v>
          </cell>
          <cell r="I79" t="str">
            <v>	ZBX1R-20（大）</v>
          </cell>
          <cell r="J79" t="str">
            <v>	个</v>
          </cell>
          <cell r="K79">
            <v>1</v>
          </cell>
          <cell r="L79" t="str">
            <v>2015-10-31</v>
          </cell>
          <cell r="M79">
            <v>72</v>
          </cell>
          <cell r="N79">
            <v>0</v>
          </cell>
          <cell r="O79">
            <v>2757.71</v>
          </cell>
          <cell r="P79">
            <v>2674.98</v>
          </cell>
          <cell r="Q79">
            <v>82.73</v>
          </cell>
          <cell r="R79" t="str">
            <v>严郑康</v>
          </cell>
          <cell r="S79" t="str">
            <v>1.拆站</v>
          </cell>
          <cell r="T79" t="str">
            <v>01.设备老化</v>
          </cell>
          <cell r="U79" t="str">
            <v>修理费用高于或接近更新改造成本</v>
          </cell>
          <cell r="V79" t="str">
            <v>同意报废</v>
          </cell>
          <cell r="W79" t="str">
            <v>交流配电箱</v>
          </cell>
        </row>
        <row r="80">
          <cell r="B80" t="str">
            <v>330800117525</v>
          </cell>
          <cell r="C80" t="str">
            <v>	1KV以下电力电缆</v>
          </cell>
          <cell r="D80" t="str">
            <v>	01610102</v>
          </cell>
          <cell r="E80" t="str">
            <v>	存量收购</v>
          </cell>
          <cell r="F80" t="str">
            <v>否</v>
          </cell>
          <cell r="G80" t="str">
            <v>	330825908000000287</v>
          </cell>
          <cell r="H80" t="str">
            <v>	龙游西园大酒店</v>
          </cell>
          <cell r="I80" t="str">
            <v>	3×16+1×10</v>
          </cell>
          <cell r="J80" t="str">
            <v>	米</v>
          </cell>
          <cell r="K80">
            <v>131</v>
          </cell>
          <cell r="L80" t="str">
            <v>2015-10-31</v>
          </cell>
          <cell r="M80">
            <v>120</v>
          </cell>
          <cell r="N80">
            <v>22</v>
          </cell>
          <cell r="O80">
            <v>6055.78</v>
          </cell>
          <cell r="P80">
            <v>4797.1</v>
          </cell>
          <cell r="Q80">
            <v>1258.68</v>
          </cell>
          <cell r="R80" t="str">
            <v>严郑康</v>
          </cell>
          <cell r="S80" t="str">
            <v>1.拆站</v>
          </cell>
          <cell r="T80" t="str">
            <v>01.设备老化</v>
          </cell>
          <cell r="U80" t="str">
            <v>修理费用高于或接近更新改造成本</v>
          </cell>
          <cell r="V80" t="str">
            <v>同意报废</v>
          </cell>
          <cell r="W80" t="str">
            <v>电缆</v>
          </cell>
        </row>
        <row r="81">
          <cell r="B81" t="str">
            <v>330800118389</v>
          </cell>
          <cell r="C81" t="str">
            <v>	钢结构--钢结构房屋</v>
          </cell>
          <cell r="D81" t="str">
            <v>	01210105</v>
          </cell>
          <cell r="E81" t="str">
            <v>	存量收购</v>
          </cell>
          <cell r="F81" t="str">
            <v>否</v>
          </cell>
          <cell r="G81" t="str">
            <v>	330825908000000287</v>
          </cell>
          <cell r="H81" t="str">
            <v>	龙游西园大酒店</v>
          </cell>
          <cell r="I81" t="str">
            <v>	彩钢板</v>
          </cell>
          <cell r="J81" t="str">
            <v>	平方米</v>
          </cell>
          <cell r="K81">
            <v>13</v>
          </cell>
          <cell r="L81" t="str">
            <v>2015-10-31</v>
          </cell>
          <cell r="M81">
            <v>72</v>
          </cell>
          <cell r="N81">
            <v>0</v>
          </cell>
          <cell r="O81">
            <v>25128.78</v>
          </cell>
          <cell r="P81">
            <v>24374.92</v>
          </cell>
          <cell r="Q81">
            <v>753.86</v>
          </cell>
          <cell r="R81" t="str">
            <v>严郑康</v>
          </cell>
          <cell r="S81" t="str">
            <v>1.拆站</v>
          </cell>
          <cell r="T81" t="str">
            <v>03.拆迁毁损</v>
          </cell>
          <cell r="U81" t="str">
            <v>利旧修理成本明显高于或接近同类资产重置成本</v>
          </cell>
          <cell r="V81" t="str">
            <v>同意报废</v>
          </cell>
          <cell r="W81" t="str">
            <v>彩钢板房</v>
          </cell>
        </row>
        <row r="82">
          <cell r="B82" t="str">
            <v>330800317071</v>
          </cell>
          <cell r="C82" t="str">
            <v>	动力及环境监控单元</v>
          </cell>
          <cell r="D82" t="str">
            <v>	01230301</v>
          </cell>
          <cell r="E82" t="str">
            <v>	工程转入</v>
          </cell>
          <cell r="F82" t="str">
            <v>否</v>
          </cell>
          <cell r="G82" t="str">
            <v>	330825908000000287</v>
          </cell>
          <cell r="H82" t="str">
            <v>	龙游西园大酒店</v>
          </cell>
          <cell r="I82" t="str">
            <v>	主设备室内型成套设备基本配置模型</v>
          </cell>
          <cell r="J82" t="str">
            <v>	套</v>
          </cell>
          <cell r="K82">
            <v>1</v>
          </cell>
          <cell r="L82" t="str">
            <v>2017-5-22</v>
          </cell>
          <cell r="M82">
            <v>72</v>
          </cell>
          <cell r="N82">
            <v>0</v>
          </cell>
          <cell r="O82">
            <v>2762.03</v>
          </cell>
          <cell r="P82">
            <v>2679.17</v>
          </cell>
          <cell r="Q82">
            <v>82.86</v>
          </cell>
          <cell r="R82" t="str">
            <v>严郑康</v>
          </cell>
          <cell r="S82" t="str">
            <v>1.拆站</v>
          </cell>
          <cell r="T82" t="str">
            <v>01.设备老化</v>
          </cell>
          <cell r="U82" t="str">
            <v>修理费用高于或接近更新改造成本</v>
          </cell>
          <cell r="V82" t="str">
            <v>同意报废</v>
          </cell>
          <cell r="W82" t="str">
            <v>FSU</v>
          </cell>
        </row>
        <row r="83">
          <cell r="B83" t="str">
            <v>330800327679</v>
          </cell>
          <cell r="C83" t="str">
            <v>	机房配套扩容资产</v>
          </cell>
          <cell r="D83" t="str">
            <v>	01239901</v>
          </cell>
          <cell r="E83" t="str">
            <v>	工程转入</v>
          </cell>
          <cell r="F83" t="str">
            <v>否</v>
          </cell>
          <cell r="G83" t="str">
            <v>	330825908000000287</v>
          </cell>
          <cell r="H83" t="str">
            <v>	龙游西园大酒店</v>
          </cell>
          <cell r="I83" t="str">
            <v>	普通空调基站智能空调控制器</v>
          </cell>
          <cell r="J83" t="str">
            <v>	个</v>
          </cell>
          <cell r="K83">
            <v>1</v>
          </cell>
          <cell r="L83" t="str">
            <v>2018-5-18</v>
          </cell>
          <cell r="M83">
            <v>72</v>
          </cell>
          <cell r="N83">
            <v>5</v>
          </cell>
          <cell r="O83">
            <v>390.98</v>
          </cell>
          <cell r="P83">
            <v>352.93</v>
          </cell>
          <cell r="Q83">
            <v>38.05</v>
          </cell>
          <cell r="R83" t="str">
            <v>严郑康</v>
          </cell>
          <cell r="S83" t="str">
            <v>1.拆站</v>
          </cell>
          <cell r="T83" t="str">
            <v>01.设备老化</v>
          </cell>
          <cell r="U83" t="str">
            <v>修理费用高于或接近更新改造成本</v>
          </cell>
          <cell r="V83" t="str">
            <v>同意报废</v>
          </cell>
          <cell r="W83" t="str">
            <v>空调控制器</v>
          </cell>
        </row>
        <row r="84">
          <cell r="B84" t="str">
            <v>330800343636</v>
          </cell>
          <cell r="C84" t="str">
            <v>	机房配套扩容资产</v>
          </cell>
          <cell r="D84" t="str">
            <v>	01239901</v>
          </cell>
          <cell r="E84" t="str">
            <v>	工程转入</v>
          </cell>
          <cell r="F84" t="str">
            <v>否</v>
          </cell>
          <cell r="G84" t="str">
            <v>	330825908000000287</v>
          </cell>
          <cell r="H84" t="str">
            <v>	龙游西园大酒店</v>
          </cell>
          <cell r="I84" t="str">
            <v>	3P单冷三相固定配置室外机支架</v>
          </cell>
          <cell r="J84" t="str">
            <v>	个</v>
          </cell>
          <cell r="K84">
            <v>1</v>
          </cell>
          <cell r="L84" t="str">
            <v>2020-4-23</v>
          </cell>
          <cell r="M84">
            <v>72</v>
          </cell>
          <cell r="N84">
            <v>28</v>
          </cell>
          <cell r="O84">
            <v>158.43</v>
          </cell>
          <cell r="P84">
            <v>93.9</v>
          </cell>
          <cell r="Q84">
            <v>64.53</v>
          </cell>
          <cell r="R84" t="str">
            <v>严郑康</v>
          </cell>
          <cell r="S84" t="str">
            <v>1.拆站</v>
          </cell>
          <cell r="T84" t="str">
            <v>01.设备老化</v>
          </cell>
          <cell r="U84" t="str">
            <v>修理费用高于或接近更新改造成本</v>
          </cell>
          <cell r="V84" t="str">
            <v>同意报废</v>
          </cell>
          <cell r="W84" t="str">
            <v>空调室外支架</v>
          </cell>
        </row>
        <row r="85">
          <cell r="B85" t="str">
            <v>330800346675</v>
          </cell>
          <cell r="C85" t="str">
            <v>	外市电引入</v>
          </cell>
          <cell r="D85" t="str">
            <v>	90010101</v>
          </cell>
          <cell r="E85" t="str">
            <v>	工程转入</v>
          </cell>
          <cell r="F85" t="str">
            <v>否</v>
          </cell>
          <cell r="G85" t="str">
            <v>	330825908000000287</v>
          </cell>
          <cell r="H85" t="str">
            <v>	龙游西园大酒店</v>
          </cell>
          <cell r="I85" t="str">
            <v>	外市电线路整治</v>
          </cell>
          <cell r="J85" t="str">
            <v>	项</v>
          </cell>
          <cell r="K85">
            <v>1</v>
          </cell>
          <cell r="L85" t="str">
            <v>2020-11-17</v>
          </cell>
          <cell r="M85">
            <v>120</v>
          </cell>
          <cell r="N85">
            <v>82</v>
          </cell>
          <cell r="O85">
            <v>11440.73</v>
          </cell>
          <cell r="P85">
            <v>3626.54</v>
          </cell>
          <cell r="Q85">
            <v>7814.19</v>
          </cell>
          <cell r="R85" t="str">
            <v>严郑康</v>
          </cell>
          <cell r="S85" t="str">
            <v>1.拆站</v>
          </cell>
          <cell r="T85" t="str">
            <v>03.拆迁毁损</v>
          </cell>
          <cell r="U85" t="str">
            <v>费用类资产</v>
          </cell>
          <cell r="V85" t="str">
            <v>同意报废</v>
          </cell>
          <cell r="W85" t="str">
            <v>费用类资产</v>
          </cell>
        </row>
        <row r="86">
          <cell r="B86" t="str">
            <v>330800348932</v>
          </cell>
          <cell r="C86" t="str">
            <v>	地面塔扩容资产</v>
          </cell>
          <cell r="D86" t="str">
            <v>	01019901</v>
          </cell>
          <cell r="E86" t="str">
            <v>	工程转入</v>
          </cell>
          <cell r="F86" t="str">
            <v>否</v>
          </cell>
          <cell r="G86" t="str">
            <v>	330825908000000287</v>
          </cell>
          <cell r="H86" t="str">
            <v>	龙游西园大酒店</v>
          </cell>
          <cell r="I86" t="str">
            <v>	中介机构审计费</v>
          </cell>
          <cell r="J86" t="str">
            <v>	座</v>
          </cell>
          <cell r="K86">
            <v>1</v>
          </cell>
          <cell r="L86" t="str">
            <v>2020-11-17</v>
          </cell>
          <cell r="M86">
            <v>60</v>
          </cell>
          <cell r="N86">
            <v>23</v>
          </cell>
          <cell r="O86">
            <v>106</v>
          </cell>
          <cell r="P86">
            <v>42.33</v>
          </cell>
          <cell r="Q86">
            <v>63.67</v>
          </cell>
          <cell r="R86" t="str">
            <v>严郑康</v>
          </cell>
          <cell r="S86" t="str">
            <v>1.拆站</v>
          </cell>
          <cell r="T86" t="str">
            <v>03.拆迁毁损</v>
          </cell>
          <cell r="U86" t="str">
            <v>费用类资产</v>
          </cell>
          <cell r="V86" t="str">
            <v>同意报废</v>
          </cell>
          <cell r="W86" t="str">
            <v>费用类资产</v>
          </cell>
        </row>
        <row r="87">
          <cell r="B87" t="str">
            <v>330800354299</v>
          </cell>
          <cell r="C87" t="str">
            <v>	基站构筑物扩容资产</v>
          </cell>
          <cell r="D87" t="str">
            <v>	01209901</v>
          </cell>
          <cell r="E87" t="str">
            <v>	工程转入</v>
          </cell>
          <cell r="F87" t="str">
            <v>否</v>
          </cell>
          <cell r="G87" t="str">
            <v>	330825908000000287</v>
          </cell>
          <cell r="H87" t="str">
            <v>	龙游西园大酒店</v>
          </cell>
          <cell r="I87" t="str">
            <v>	电控锁</v>
          </cell>
          <cell r="J87" t="str">
            <v>	个</v>
          </cell>
          <cell r="K87">
            <v>1</v>
          </cell>
          <cell r="L87" t="str">
            <v>2017-7-5</v>
          </cell>
          <cell r="M87">
            <v>300</v>
          </cell>
          <cell r="N87">
            <v>223</v>
          </cell>
          <cell r="O87">
            <v>651.04</v>
          </cell>
          <cell r="P87">
            <v>164.93</v>
          </cell>
          <cell r="Q87">
            <v>486.11</v>
          </cell>
          <cell r="R87" t="str">
            <v>严郑康</v>
          </cell>
          <cell r="S87" t="str">
            <v>1.拆站</v>
          </cell>
          <cell r="T87" t="str">
            <v>01.设备老化</v>
          </cell>
          <cell r="U87" t="str">
            <v>修理费用高于或接近更新改造成本</v>
          </cell>
          <cell r="V87" t="str">
            <v>同意报废</v>
          </cell>
          <cell r="W87" t="str">
            <v>电控锁</v>
          </cell>
        </row>
        <row r="88">
          <cell r="B88" t="str">
            <v>330800362690</v>
          </cell>
          <cell r="C88" t="str">
            <v>	供电计量设备-智能电表-三相交流-4路-低压智能电表</v>
          </cell>
          <cell r="D88" t="str">
            <v>	01610401</v>
          </cell>
          <cell r="E88" t="str">
            <v>	工程转入</v>
          </cell>
          <cell r="F88" t="str">
            <v>否</v>
          </cell>
          <cell r="G88" t="str">
            <v>	330825908000000287</v>
          </cell>
          <cell r="H88" t="str">
            <v>	龙游西园大酒店</v>
          </cell>
          <cell r="I88" t="str">
            <v>	低压智能电表三相四路</v>
          </cell>
          <cell r="J88" t="str">
            <v>	个</v>
          </cell>
          <cell r="K88">
            <v>1</v>
          </cell>
          <cell r="L88" t="str">
            <v>2022-8-16</v>
          </cell>
          <cell r="M88">
            <v>120</v>
          </cell>
          <cell r="N88">
            <v>104</v>
          </cell>
          <cell r="O88">
            <v>599.78</v>
          </cell>
          <cell r="P88">
            <v>77.6</v>
          </cell>
          <cell r="Q88">
            <v>522.18</v>
          </cell>
          <cell r="R88" t="str">
            <v>严郑康</v>
          </cell>
          <cell r="S88" t="str">
            <v>1.拆站</v>
          </cell>
          <cell r="T88" t="str">
            <v>02.故障报废</v>
          </cell>
          <cell r="U88" t="str">
            <v>故障频繁且修理成本明显高于或接近同类资产重置成本</v>
          </cell>
          <cell r="V88" t="str">
            <v>同意报废</v>
          </cell>
          <cell r="W88" t="str">
            <v>智能电表</v>
          </cell>
        </row>
        <row r="89">
          <cell r="B89" t="str">
            <v>330800370033</v>
          </cell>
          <cell r="C89" t="str">
            <v>	外市电引入</v>
          </cell>
          <cell r="D89" t="str">
            <v>	90010101</v>
          </cell>
          <cell r="E89" t="str">
            <v>	工程转入</v>
          </cell>
          <cell r="F89" t="str">
            <v>否</v>
          </cell>
          <cell r="G89" t="str">
            <v>	330825908000000287</v>
          </cell>
          <cell r="H89" t="str">
            <v>	龙游西园大酒店</v>
          </cell>
          <cell r="I89" t="str">
            <v>	</v>
          </cell>
          <cell r="J89" t="str">
            <v>	项</v>
          </cell>
          <cell r="K89">
            <v>1</v>
          </cell>
          <cell r="L89" t="str">
            <v>2022-12-19</v>
          </cell>
          <cell r="M89">
            <v>120</v>
          </cell>
          <cell r="N89">
            <v>107</v>
          </cell>
          <cell r="O89">
            <v>150</v>
          </cell>
          <cell r="P89">
            <v>16.25</v>
          </cell>
          <cell r="Q89">
            <v>133.75</v>
          </cell>
          <cell r="R89" t="str">
            <v>严郑康</v>
          </cell>
          <cell r="S89" t="str">
            <v>1.拆站</v>
          </cell>
          <cell r="T89" t="str">
            <v>03.拆迁毁损</v>
          </cell>
          <cell r="U89" t="str">
            <v>费用类资产</v>
          </cell>
          <cell r="V89" t="str">
            <v>同意报废</v>
          </cell>
          <cell r="W89" t="str">
            <v>费用类资产</v>
          </cell>
        </row>
        <row r="90">
          <cell r="B90" t="str">
            <v>330800111122</v>
          </cell>
          <cell r="C90" t="str">
            <v>	整流设备-组合开关电源</v>
          </cell>
          <cell r="D90" t="str">
            <v>	01220501</v>
          </cell>
          <cell r="E90" t="str">
            <v>	存量收购</v>
          </cell>
          <cell r="F90" t="str">
            <v>否</v>
          </cell>
          <cell r="G90" t="str">
            <v>	330825908000000287</v>
          </cell>
          <cell r="H90" t="str">
            <v>	龙游西园大酒店</v>
          </cell>
          <cell r="I90" t="str">
            <v>	48V-600A(50A模块)-150A</v>
          </cell>
          <cell r="J90" t="str">
            <v>	个</v>
          </cell>
          <cell r="K90">
            <v>1</v>
          </cell>
          <cell r="L90" t="str">
            <v>2015-10-31</v>
          </cell>
          <cell r="M90">
            <v>6</v>
          </cell>
          <cell r="N90">
            <v>0</v>
          </cell>
          <cell r="O90">
            <v>572.49</v>
          </cell>
          <cell r="P90">
            <v>555.32</v>
          </cell>
          <cell r="Q90">
            <v>17.17</v>
          </cell>
          <cell r="R90" t="str">
            <v>严郑康</v>
          </cell>
          <cell r="S90" t="str">
            <v>1.拆站</v>
          </cell>
          <cell r="T90" t="str">
            <v>01.设备老化</v>
          </cell>
          <cell r="U90" t="str">
            <v>修理费用高于或接近更新改造成本</v>
          </cell>
          <cell r="V90" t="str">
            <v>同意报废</v>
          </cell>
          <cell r="W90" t="str">
            <v>组合式开关电源</v>
          </cell>
        </row>
        <row r="91">
          <cell r="B91" t="str">
            <v>330800100364</v>
          </cell>
          <cell r="C91" t="str">
            <v>	铁塔-自立式</v>
          </cell>
          <cell r="D91" t="str">
            <v>	01010305</v>
          </cell>
          <cell r="E91" t="str">
            <v>	存量收购</v>
          </cell>
          <cell r="F91" t="str">
            <v>否</v>
          </cell>
          <cell r="G91" t="str">
            <v>	330825908000000287</v>
          </cell>
          <cell r="H91" t="str">
            <v>	龙游西园大酒店</v>
          </cell>
          <cell r="I91" t="str">
            <v>	12米</v>
          </cell>
          <cell r="J91" t="str">
            <v>	座</v>
          </cell>
          <cell r="K91">
            <v>1</v>
          </cell>
          <cell r="L91" t="str">
            <v>2015-10-31</v>
          </cell>
          <cell r="M91">
            <v>120</v>
          </cell>
          <cell r="N91">
            <v>22</v>
          </cell>
          <cell r="O91">
            <v>28841.76</v>
          </cell>
          <cell r="P91">
            <v>22847.54</v>
          </cell>
          <cell r="Q91">
            <v>5994.22</v>
          </cell>
          <cell r="R91" t="str">
            <v>严郑康</v>
          </cell>
          <cell r="S91" t="str">
            <v>1.拆站</v>
          </cell>
          <cell r="T91" t="str">
            <v>03.拆迁毁损</v>
          </cell>
          <cell r="U91" t="str">
            <v>构件数量多且易产生形变，利旧成本明显高于或接近同类资产重置成本</v>
          </cell>
          <cell r="V91" t="str">
            <v>同意报废</v>
          </cell>
          <cell r="W91" t="str">
            <v>楼面拉线塔</v>
          </cell>
        </row>
        <row r="92">
          <cell r="B92" t="str">
            <v>330800100772</v>
          </cell>
          <cell r="C92" t="str">
            <v>	塔桅</v>
          </cell>
          <cell r="D92" t="str">
            <v>	01010305</v>
          </cell>
          <cell r="E92" t="str">
            <v>	存量收购</v>
          </cell>
          <cell r="F92" t="str">
            <v>否</v>
          </cell>
          <cell r="G92" t="str">
            <v>	330825908000000174</v>
          </cell>
          <cell r="H92" t="str">
            <v>	龙游新西园大酒店</v>
          </cell>
          <cell r="I92" t="str">
            <v>	拉线塔</v>
          </cell>
          <cell r="J92" t="str">
            <v>	座</v>
          </cell>
          <cell r="K92">
            <v>1</v>
          </cell>
          <cell r="L92" t="str">
            <v>2015-10-31</v>
          </cell>
          <cell r="M92">
            <v>120</v>
          </cell>
          <cell r="N92">
            <v>22</v>
          </cell>
          <cell r="O92">
            <v>20264.17</v>
          </cell>
          <cell r="P92">
            <v>16052.53</v>
          </cell>
          <cell r="Q92">
            <v>4211.64</v>
          </cell>
          <cell r="R92" t="str">
            <v>严郑康</v>
          </cell>
          <cell r="S92" t="str">
            <v>1.拆站</v>
          </cell>
          <cell r="T92" t="str">
            <v>03.拆迁毁损</v>
          </cell>
          <cell r="U92" t="str">
            <v>构件数量多且易产生形变，利旧成本明显高于或接近同类资产重置成本</v>
          </cell>
          <cell r="V92" t="str">
            <v>同意报废</v>
          </cell>
          <cell r="W92" t="str">
            <v>楼面拉线塔</v>
          </cell>
        </row>
        <row r="93">
          <cell r="B93" t="str">
            <v>330800105582</v>
          </cell>
          <cell r="C93" t="str">
            <v>	防雷设备</v>
          </cell>
          <cell r="D93" t="str">
            <v>	01220208</v>
          </cell>
          <cell r="E93" t="str">
            <v>	存量收购</v>
          </cell>
          <cell r="F93" t="str">
            <v>否</v>
          </cell>
          <cell r="G93" t="str">
            <v>	330825908000000174</v>
          </cell>
          <cell r="H93" t="str">
            <v>	龙游新西园大酒店</v>
          </cell>
          <cell r="I93" t="str">
            <v>	hzld-1-4</v>
          </cell>
          <cell r="J93" t="str">
            <v>	面</v>
          </cell>
          <cell r="K93">
            <v>1</v>
          </cell>
          <cell r="L93" t="str">
            <v>2015-10-31</v>
          </cell>
          <cell r="M93">
            <v>72</v>
          </cell>
          <cell r="N93">
            <v>0</v>
          </cell>
          <cell r="O93">
            <v>322.99</v>
          </cell>
          <cell r="P93">
            <v>313.3</v>
          </cell>
          <cell r="Q93">
            <v>9.69</v>
          </cell>
          <cell r="R93" t="str">
            <v>严郑康</v>
          </cell>
          <cell r="S93" t="str">
            <v>1.拆站</v>
          </cell>
          <cell r="T93" t="str">
            <v>01.设备老化</v>
          </cell>
          <cell r="U93" t="str">
            <v>修理费用高于或接近更新改造成本</v>
          </cell>
          <cell r="V93" t="str">
            <v>同意报废</v>
          </cell>
          <cell r="W93" t="str">
            <v>防雷设备</v>
          </cell>
        </row>
        <row r="94">
          <cell r="B94" t="str">
            <v>330800107705</v>
          </cell>
          <cell r="C94" t="str">
            <v>	钢结构房屋</v>
          </cell>
          <cell r="D94" t="str">
            <v>	01210105</v>
          </cell>
          <cell r="E94" t="str">
            <v>	存量收购</v>
          </cell>
          <cell r="F94" t="str">
            <v>否</v>
          </cell>
          <cell r="G94" t="str">
            <v>	330825908000000174</v>
          </cell>
          <cell r="H94" t="str">
            <v>	龙游新西园大酒店</v>
          </cell>
          <cell r="I94" t="str">
            <v>	彩钢板</v>
          </cell>
          <cell r="J94" t="str">
            <v>	平方米</v>
          </cell>
          <cell r="K94">
            <v>21</v>
          </cell>
          <cell r="L94" t="str">
            <v>2015-10-31</v>
          </cell>
          <cell r="M94">
            <v>39</v>
          </cell>
          <cell r="N94">
            <v>0</v>
          </cell>
          <cell r="O94">
            <v>11258.47</v>
          </cell>
          <cell r="P94">
            <v>10920.72</v>
          </cell>
          <cell r="Q94">
            <v>337.75</v>
          </cell>
          <cell r="R94" t="str">
            <v>严郑康</v>
          </cell>
          <cell r="S94" t="str">
            <v>1.拆站</v>
          </cell>
          <cell r="T94" t="str">
            <v>03.拆迁毁损</v>
          </cell>
          <cell r="U94" t="str">
            <v>利旧修理成本明显高于或接近同类资产重置成本</v>
          </cell>
          <cell r="V94" t="str">
            <v>同意报废</v>
          </cell>
          <cell r="W94" t="str">
            <v>彩钢板房</v>
          </cell>
        </row>
        <row r="95">
          <cell r="B95" t="str">
            <v>330800117198</v>
          </cell>
          <cell r="C95" t="str">
            <v>	交流配电箱</v>
          </cell>
          <cell r="D95" t="str">
            <v>	01220305</v>
          </cell>
          <cell r="E95" t="str">
            <v>	存量收购</v>
          </cell>
          <cell r="F95" t="str">
            <v>否</v>
          </cell>
          <cell r="G95" t="str">
            <v>	330825908000000174</v>
          </cell>
          <cell r="H95" t="str">
            <v>	龙游新西园大酒店</v>
          </cell>
          <cell r="I95" t="str">
            <v>	DPJ-380-63A</v>
          </cell>
          <cell r="J95" t="str">
            <v>	个</v>
          </cell>
          <cell r="K95">
            <v>1</v>
          </cell>
          <cell r="L95" t="str">
            <v>2015-10-31</v>
          </cell>
          <cell r="M95">
            <v>72</v>
          </cell>
          <cell r="N95">
            <v>0</v>
          </cell>
          <cell r="O95">
            <v>2282.5</v>
          </cell>
          <cell r="P95">
            <v>2214.02</v>
          </cell>
          <cell r="Q95">
            <v>68.48</v>
          </cell>
          <cell r="R95" t="str">
            <v>严郑康</v>
          </cell>
          <cell r="S95" t="str">
            <v>1.拆站</v>
          </cell>
          <cell r="T95" t="str">
            <v>01.设备老化</v>
          </cell>
          <cell r="U95" t="str">
            <v>修理费用高于或接近更新改造成本</v>
          </cell>
          <cell r="V95" t="str">
            <v>同意报废</v>
          </cell>
          <cell r="W95" t="str">
            <v>交流配电箱</v>
          </cell>
        </row>
        <row r="96">
          <cell r="B96" t="str">
            <v>330800128577</v>
          </cell>
          <cell r="C96" t="str">
            <v>	新西圆酒店C网基站X01-直流供电系统-组合开关电源屏</v>
          </cell>
          <cell r="D96" t="str">
            <v>	01220501</v>
          </cell>
          <cell r="E96" t="str">
            <v>	存量收购</v>
          </cell>
          <cell r="F96" t="str">
            <v>否</v>
          </cell>
          <cell r="G96" t="str">
            <v>	330825908000000174</v>
          </cell>
          <cell r="H96" t="str">
            <v>	龙游新西园大酒店</v>
          </cell>
          <cell r="I96" t="str">
            <v>	MCS3000D-48-50</v>
          </cell>
          <cell r="J96" t="str">
            <v>	个</v>
          </cell>
          <cell r="K96">
            <v>1</v>
          </cell>
          <cell r="L96" t="str">
            <v>2015-10-31</v>
          </cell>
          <cell r="M96">
            <v>6</v>
          </cell>
          <cell r="N96">
            <v>0</v>
          </cell>
          <cell r="O96">
            <v>357.9</v>
          </cell>
          <cell r="P96">
            <v>347.16</v>
          </cell>
          <cell r="Q96">
            <v>10.74</v>
          </cell>
          <cell r="R96" t="str">
            <v>严郑康</v>
          </cell>
          <cell r="S96" t="str">
            <v>1.拆站</v>
          </cell>
          <cell r="T96" t="str">
            <v>01.设备老化</v>
          </cell>
          <cell r="U96" t="str">
            <v>修理费用高于或接近更新改造成本</v>
          </cell>
          <cell r="V96" t="str">
            <v>同意报废</v>
          </cell>
          <cell r="W96" t="str">
            <v>组合式开关电源</v>
          </cell>
        </row>
        <row r="97">
          <cell r="B97" t="str">
            <v>330800333651</v>
          </cell>
          <cell r="C97" t="str">
            <v>	基站构筑物扩容资产</v>
          </cell>
          <cell r="D97" t="str">
            <v>	01209901</v>
          </cell>
          <cell r="E97" t="str">
            <v>	工程转入</v>
          </cell>
          <cell r="F97" t="str">
            <v>否</v>
          </cell>
          <cell r="G97" t="str">
            <v>	330825908000000174</v>
          </cell>
          <cell r="H97" t="str">
            <v>	龙游新西园大酒店</v>
          </cell>
          <cell r="I97" t="str">
            <v>	电控锁</v>
          </cell>
          <cell r="J97" t="str">
            <v>	个</v>
          </cell>
          <cell r="K97">
            <v>1</v>
          </cell>
          <cell r="L97" t="str">
            <v>2018-10-15</v>
          </cell>
          <cell r="M97">
            <v>300</v>
          </cell>
          <cell r="N97">
            <v>238</v>
          </cell>
          <cell r="O97">
            <v>415</v>
          </cell>
          <cell r="P97">
            <v>83.08</v>
          </cell>
          <cell r="Q97">
            <v>331.92</v>
          </cell>
          <cell r="R97" t="str">
            <v>严郑康</v>
          </cell>
          <cell r="S97" t="str">
            <v>1.拆站</v>
          </cell>
          <cell r="T97" t="str">
            <v>01.设备老化</v>
          </cell>
          <cell r="U97" t="str">
            <v>修理费用高于或接近更新改造成本</v>
          </cell>
          <cell r="V97" t="str">
            <v>同意报废</v>
          </cell>
          <cell r="W97" t="str">
            <v>电控锁</v>
          </cell>
        </row>
        <row r="98">
          <cell r="B98" t="str">
            <v>330800340053</v>
          </cell>
          <cell r="C98" t="str">
            <v>	机房配套扩容资产</v>
          </cell>
          <cell r="D98" t="str">
            <v>	01239901</v>
          </cell>
          <cell r="E98" t="str">
            <v>	工程转入</v>
          </cell>
          <cell r="F98" t="str">
            <v>否</v>
          </cell>
          <cell r="G98" t="str">
            <v>	330825908000000174</v>
          </cell>
          <cell r="H98" t="str">
            <v>	龙游新西园大酒店</v>
          </cell>
          <cell r="I98" t="str">
            <v>	普通空调基站智能空调控制器</v>
          </cell>
          <cell r="J98" t="str">
            <v>	个</v>
          </cell>
          <cell r="K98">
            <v>1</v>
          </cell>
          <cell r="L98" t="str">
            <v>2019-9-4</v>
          </cell>
          <cell r="M98">
            <v>72</v>
          </cell>
          <cell r="N98">
            <v>21</v>
          </cell>
          <cell r="O98">
            <v>306.57</v>
          </cell>
          <cell r="P98">
            <v>210.12</v>
          </cell>
          <cell r="Q98">
            <v>96.45</v>
          </cell>
          <cell r="R98" t="str">
            <v>严郑康</v>
          </cell>
          <cell r="S98" t="str">
            <v>1.拆站</v>
          </cell>
          <cell r="T98" t="str">
            <v>01.设备老化</v>
          </cell>
          <cell r="U98" t="str">
            <v>修理费用高于或接近更新改造成本</v>
          </cell>
          <cell r="V98" t="str">
            <v>同意报废</v>
          </cell>
          <cell r="W98" t="str">
            <v>空调控制器</v>
          </cell>
        </row>
        <row r="99">
          <cell r="B99" t="str">
            <v>330800322981</v>
          </cell>
          <cell r="C99" t="str">
            <v>	普通阀控密封铅酸蓄电池</v>
          </cell>
          <cell r="D99" t="str">
            <v>	01220101</v>
          </cell>
          <cell r="E99" t="str">
            <v>	工程转入</v>
          </cell>
          <cell r="F99" t="str">
            <v>否</v>
          </cell>
          <cell r="G99" t="str">
            <v>	330825908000000060</v>
          </cell>
          <cell r="H99" t="str">
            <v>	龙游石佛金村</v>
          </cell>
          <cell r="I99" t="str">
            <v>	2V500Ah不含GPS防盗模块（组）</v>
          </cell>
          <cell r="J99" t="str">
            <v>	组</v>
          </cell>
          <cell r="K99">
            <v>1</v>
          </cell>
          <cell r="L99" t="str">
            <v>2017-11-22</v>
          </cell>
          <cell r="M99">
            <v>72</v>
          </cell>
          <cell r="N99">
            <v>0</v>
          </cell>
          <cell r="O99">
            <v>14230.39</v>
          </cell>
          <cell r="P99">
            <v>13803.48</v>
          </cell>
          <cell r="Q99">
            <v>426.91</v>
          </cell>
          <cell r="R99" t="str">
            <v>严郑康</v>
          </cell>
          <cell r="S99" t="str">
            <v>2.更新改造</v>
          </cell>
          <cell r="T99" t="str">
            <v>01.设备老化</v>
          </cell>
          <cell r="U99" t="str">
            <v>修理费用高于或接近更新改造成本</v>
          </cell>
          <cell r="V99" t="str">
            <v>同意报废</v>
          </cell>
          <cell r="W99" t="str">
            <v>500AH</v>
          </cell>
        </row>
        <row r="100">
          <cell r="B100" t="str">
            <v>330800125701</v>
          </cell>
          <cell r="C100" t="str">
            <v>	特型塔</v>
          </cell>
          <cell r="D100" t="str">
            <v>	01020107</v>
          </cell>
          <cell r="E100" t="str">
            <v>	存量收购</v>
          </cell>
          <cell r="F100" t="str">
            <v>否</v>
          </cell>
          <cell r="G100" t="str">
            <v>	330825908000000749</v>
          </cell>
          <cell r="H100" t="str">
            <v>	龙游欧亚服饰</v>
          </cell>
          <cell r="I100" t="str">
            <v>	美化天线</v>
          </cell>
          <cell r="J100" t="str">
            <v>	座</v>
          </cell>
          <cell r="K100">
            <v>1</v>
          </cell>
          <cell r="L100" t="str">
            <v>2015-10-31</v>
          </cell>
          <cell r="M100">
            <v>120</v>
          </cell>
          <cell r="N100">
            <v>22</v>
          </cell>
          <cell r="O100">
            <v>1975.21</v>
          </cell>
          <cell r="P100">
            <v>1564.72</v>
          </cell>
          <cell r="Q100">
            <v>410.49</v>
          </cell>
          <cell r="R100" t="str">
            <v>严郑康</v>
          </cell>
          <cell r="S100" t="str">
            <v>1.拆站</v>
          </cell>
          <cell r="T100" t="str">
            <v>03.拆迁毁损</v>
          </cell>
          <cell r="U100" t="str">
            <v>利旧修理成本明显高于或接近同类资产重置成本</v>
          </cell>
          <cell r="V100" t="str">
            <v>同意报废</v>
          </cell>
          <cell r="W100" t="str">
            <v>美化天线外罩</v>
          </cell>
        </row>
        <row r="101">
          <cell r="B101" t="str">
            <v>330800343719</v>
          </cell>
          <cell r="C101" t="str">
            <v>	楼面抱杆</v>
          </cell>
          <cell r="D101" t="str">
            <v>	01020201</v>
          </cell>
          <cell r="E101" t="str">
            <v>	工程转入</v>
          </cell>
          <cell r="F101" t="str">
            <v>否</v>
          </cell>
          <cell r="G101" t="str">
            <v>	330825908000000749</v>
          </cell>
          <cell r="H101" t="str">
            <v>	龙游欧亚服饰</v>
          </cell>
          <cell r="I101" t="str">
            <v>	屋顶自立式抱杆3米风压0.65</v>
          </cell>
          <cell r="J101" t="str">
            <v>	付</v>
          </cell>
          <cell r="K101">
            <v>3</v>
          </cell>
          <cell r="L101" t="str">
            <v>2020-5-5</v>
          </cell>
          <cell r="M101">
            <v>120</v>
          </cell>
          <cell r="N101">
            <v>77</v>
          </cell>
          <cell r="O101">
            <v>3354.12</v>
          </cell>
          <cell r="P101">
            <v>1165.74</v>
          </cell>
          <cell r="Q101">
            <v>2188.38</v>
          </cell>
          <cell r="R101" t="str">
            <v>严郑康</v>
          </cell>
          <cell r="S101" t="str">
            <v>1.拆站</v>
          </cell>
          <cell r="T101" t="str">
            <v>03.拆迁毁损</v>
          </cell>
          <cell r="U101" t="str">
            <v>利旧修理成本明显高于或接近同类资产重置成本</v>
          </cell>
          <cell r="V101" t="str">
            <v>同意报废</v>
          </cell>
          <cell r="W101" t="str">
            <v>楼面抱杆</v>
          </cell>
        </row>
        <row r="102">
          <cell r="B102" t="str">
            <v>330800317803</v>
          </cell>
          <cell r="C102" t="str">
            <v>	普通空调柜式</v>
          </cell>
          <cell r="D102" t="str">
            <v>	01230102</v>
          </cell>
          <cell r="E102" t="str">
            <v>	工程转入</v>
          </cell>
          <cell r="F102" t="str">
            <v>否</v>
          </cell>
          <cell r="G102" t="str">
            <v>	330825908000000769</v>
          </cell>
          <cell r="H102" t="str">
            <v>	龙游大垄</v>
          </cell>
          <cell r="I102" t="str">
            <v>	3P单冷三相整机</v>
          </cell>
          <cell r="J102" t="str">
            <v>	台</v>
          </cell>
          <cell r="K102">
            <v>1</v>
          </cell>
          <cell r="L102" t="str">
            <v>2017-6-7</v>
          </cell>
          <cell r="M102">
            <v>72</v>
          </cell>
          <cell r="N102">
            <v>0</v>
          </cell>
          <cell r="O102">
            <v>7293.37</v>
          </cell>
          <cell r="P102">
            <v>7074.57</v>
          </cell>
          <cell r="Q102">
            <v>218.8</v>
          </cell>
          <cell r="R102" t="str">
            <v>严郑康</v>
          </cell>
          <cell r="S102" t="str">
            <v>2.更新改造</v>
          </cell>
          <cell r="T102" t="str">
            <v>01.设备老化</v>
          </cell>
          <cell r="U102" t="str">
            <v>修理费用高于或接近更新改造成本</v>
          </cell>
          <cell r="V102" t="str">
            <v>同意报废</v>
          </cell>
          <cell r="W102" t="str">
            <v>3P</v>
          </cell>
        </row>
        <row r="103">
          <cell r="B103" t="str">
            <v>330800320083</v>
          </cell>
          <cell r="C103" t="str">
            <v>	普通空调柜式</v>
          </cell>
          <cell r="D103" t="str">
            <v>	01230102</v>
          </cell>
          <cell r="E103" t="str">
            <v>	工程转入</v>
          </cell>
          <cell r="F103" t="str">
            <v>否</v>
          </cell>
          <cell r="G103" t="str">
            <v>	330825908000000480</v>
          </cell>
          <cell r="H103" t="str">
            <v>	龙游开发区南</v>
          </cell>
          <cell r="I103" t="str">
            <v>	3P单冷三相整机</v>
          </cell>
          <cell r="J103" t="str">
            <v>	台</v>
          </cell>
          <cell r="K103">
            <v>1</v>
          </cell>
          <cell r="L103" t="str">
            <v>2017-8-16</v>
          </cell>
          <cell r="M103">
            <v>72</v>
          </cell>
          <cell r="N103">
            <v>0</v>
          </cell>
          <cell r="O103">
            <v>6632.69</v>
          </cell>
          <cell r="P103">
            <v>6433.71</v>
          </cell>
          <cell r="Q103">
            <v>198.98</v>
          </cell>
          <cell r="R103" t="str">
            <v>严郑康</v>
          </cell>
          <cell r="S103" t="str">
            <v>2.更新改造</v>
          </cell>
          <cell r="T103" t="str">
            <v>01.设备老化</v>
          </cell>
          <cell r="U103" t="str">
            <v>修理费用高于或接近更新改造成本</v>
          </cell>
          <cell r="V103" t="str">
            <v>同意报废</v>
          </cell>
          <cell r="W103" t="str">
            <v>3P</v>
          </cell>
        </row>
        <row r="104">
          <cell r="B104" t="str">
            <v>330800317430</v>
          </cell>
          <cell r="C104" t="str">
            <v>	动力及环境监控单元</v>
          </cell>
          <cell r="D104" t="str">
            <v>	01230301</v>
          </cell>
          <cell r="E104" t="str">
            <v>	工程转入</v>
          </cell>
          <cell r="F104" t="str">
            <v>否</v>
          </cell>
          <cell r="G104" t="str">
            <v>	330825500000000070</v>
          </cell>
          <cell r="H104" t="str">
            <v>	龙游阳光水岸</v>
          </cell>
          <cell r="I104" t="str">
            <v>	主设备室内型成套设备双柜配置模型</v>
          </cell>
          <cell r="J104" t="str">
            <v>	套</v>
          </cell>
          <cell r="K104">
            <v>1</v>
          </cell>
          <cell r="L104" t="str">
            <v>2017-6-10</v>
          </cell>
          <cell r="M104">
            <v>72</v>
          </cell>
          <cell r="N104">
            <v>0</v>
          </cell>
          <cell r="O104">
            <v>2933.71</v>
          </cell>
          <cell r="P104">
            <v>2845.7</v>
          </cell>
          <cell r="Q104">
            <v>88.01</v>
          </cell>
          <cell r="R104" t="str">
            <v>严郑康</v>
          </cell>
          <cell r="S104" t="str">
            <v>2.更新改造</v>
          </cell>
          <cell r="T104" t="str">
            <v>02.故障报废</v>
          </cell>
          <cell r="U104" t="str">
            <v>故障频繁且修理成本明显高于或接近同类资产重置成本</v>
          </cell>
          <cell r="V104" t="str">
            <v>同意报废</v>
          </cell>
          <cell r="W104" t="str">
            <v>FSU</v>
          </cell>
        </row>
        <row r="105">
          <cell r="B105" t="str">
            <v>330800003408</v>
          </cell>
          <cell r="C105" t="str">
            <v>	改造站-虚拟铁塔</v>
          </cell>
          <cell r="D105" t="str">
            <v>	01010103</v>
          </cell>
          <cell r="E105" t="str">
            <v>	工程转入</v>
          </cell>
          <cell r="F105" t="str">
            <v>否</v>
          </cell>
          <cell r="G105" t="str">
            <v>	330803908000000563</v>
          </cell>
          <cell r="H105" t="str">
            <v>	衢州樟潭镇政府</v>
          </cell>
          <cell r="I105" t="str">
            <v>	改造站-虚拟铁塔</v>
          </cell>
          <cell r="J105" t="str">
            <v>	个</v>
          </cell>
          <cell r="K105">
            <v>1</v>
          </cell>
          <cell r="L105" t="str">
            <v>2015-11-25</v>
          </cell>
          <cell r="M105">
            <v>240</v>
          </cell>
          <cell r="N105">
            <v>143</v>
          </cell>
          <cell r="O105">
            <v>1429.23</v>
          </cell>
          <cell r="P105">
            <v>958.93</v>
          </cell>
          <cell r="Q105">
            <v>470.3</v>
          </cell>
          <cell r="R105" t="str">
            <v>黄金明</v>
          </cell>
          <cell r="S105" t="str">
            <v>1.拆站</v>
          </cell>
          <cell r="T105" t="str">
            <v>03.拆迁毁损</v>
          </cell>
          <cell r="U105" t="str">
            <v>费用类资产</v>
          </cell>
          <cell r="V105" t="str">
            <v>同意报废</v>
          </cell>
          <cell r="W105" t="str">
            <v>费用类资产</v>
          </cell>
        </row>
        <row r="106">
          <cell r="B106" t="str">
            <v>330800302947</v>
          </cell>
          <cell r="C106" t="str">
            <v>	改造站-虚拟铁塔</v>
          </cell>
          <cell r="D106" t="str">
            <v>	01010103</v>
          </cell>
          <cell r="E106" t="str">
            <v>	工程转入</v>
          </cell>
          <cell r="F106" t="str">
            <v>否</v>
          </cell>
          <cell r="G106" t="str">
            <v>	330803908000000563</v>
          </cell>
          <cell r="H106" t="str">
            <v>	衢州樟潭镇政府</v>
          </cell>
          <cell r="I106" t="str">
            <v>	改造站-虚拟铁塔</v>
          </cell>
          <cell r="J106" t="str">
            <v>	个</v>
          </cell>
          <cell r="K106">
            <v>1</v>
          </cell>
          <cell r="L106" t="str">
            <v>2016-1-29</v>
          </cell>
          <cell r="M106">
            <v>240</v>
          </cell>
          <cell r="N106">
            <v>145</v>
          </cell>
          <cell r="O106">
            <v>919.91</v>
          </cell>
          <cell r="P106">
            <v>803.66</v>
          </cell>
          <cell r="Q106">
            <v>116.25</v>
          </cell>
          <cell r="R106" t="str">
            <v>黄金明</v>
          </cell>
          <cell r="S106" t="str">
            <v>1.拆站</v>
          </cell>
          <cell r="T106" t="str">
            <v>03.拆迁毁损</v>
          </cell>
          <cell r="U106" t="str">
            <v>费用类资产</v>
          </cell>
          <cell r="V106" t="str">
            <v>同意报废</v>
          </cell>
          <cell r="W106" t="str">
            <v>费用类资产</v>
          </cell>
        </row>
        <row r="107">
          <cell r="B107" t="str">
            <v>330800315432</v>
          </cell>
          <cell r="C107" t="str">
            <v>	扩容资产</v>
          </cell>
          <cell r="D107" t="str">
            <v>	01229901</v>
          </cell>
          <cell r="E107" t="str">
            <v>	工程转入</v>
          </cell>
          <cell r="F107" t="str">
            <v>否</v>
          </cell>
          <cell r="G107" t="str">
            <v>	330803908000000563</v>
          </cell>
          <cell r="H107" t="str">
            <v>	衢州樟潭镇政府</v>
          </cell>
          <cell r="I107" t="str">
            <v>	扩容资产</v>
          </cell>
          <cell r="J107" t="str">
            <v>	个</v>
          </cell>
          <cell r="K107">
            <v>1</v>
          </cell>
          <cell r="L107" t="str">
            <v>2016-1-29</v>
          </cell>
          <cell r="M107">
            <v>72</v>
          </cell>
          <cell r="N107">
            <v>0</v>
          </cell>
          <cell r="O107">
            <v>4886.32</v>
          </cell>
          <cell r="P107">
            <v>4739.73</v>
          </cell>
          <cell r="Q107">
            <v>146.59</v>
          </cell>
          <cell r="R107" t="str">
            <v>黄金明</v>
          </cell>
          <cell r="S107" t="str">
            <v>1.拆站</v>
          </cell>
          <cell r="T107" t="str">
            <v>03.拆迁毁损</v>
          </cell>
          <cell r="U107" t="str">
            <v>费用类资产</v>
          </cell>
          <cell r="V107" t="str">
            <v>同意报废</v>
          </cell>
          <cell r="W107" t="str">
            <v>费用类资产</v>
          </cell>
        </row>
        <row r="108">
          <cell r="B108" t="str">
            <v>330800128403</v>
          </cell>
          <cell r="C108" t="str">
            <v>	特型塔</v>
          </cell>
          <cell r="D108" t="str">
            <v>	01010202</v>
          </cell>
          <cell r="E108" t="str">
            <v>	存量收购</v>
          </cell>
          <cell r="F108" t="str">
            <v>否</v>
          </cell>
          <cell r="G108" t="str">
            <v>	330802908000000056</v>
          </cell>
          <cell r="H108" t="str">
            <v>	衢州梨园村</v>
          </cell>
          <cell r="I108" t="str">
            <v>	景观塔</v>
          </cell>
          <cell r="J108" t="str">
            <v>	座</v>
          </cell>
          <cell r="K108">
            <v>1</v>
          </cell>
          <cell r="L108" t="str">
            <v>2015-10-31</v>
          </cell>
          <cell r="M108">
            <v>120</v>
          </cell>
          <cell r="N108">
            <v>22</v>
          </cell>
          <cell r="O108">
            <v>63104.92</v>
          </cell>
          <cell r="P108">
            <v>49989.68</v>
          </cell>
          <cell r="Q108">
            <v>13115.24</v>
          </cell>
          <cell r="R108" t="str">
            <v>黄金明</v>
          </cell>
          <cell r="S108" t="str">
            <v>1.拆站</v>
          </cell>
          <cell r="T108" t="str">
            <v>03.拆迁毁损</v>
          </cell>
          <cell r="U108" t="str">
            <v>无利旧场景且利旧修理成本明显高于或接近同类资产重置成本</v>
          </cell>
          <cell r="V108" t="str">
            <v>同意报废</v>
          </cell>
          <cell r="W108" t="str">
            <v>楼面景观塔</v>
          </cell>
        </row>
        <row r="109">
          <cell r="B109" t="str">
            <v>330800353430</v>
          </cell>
          <cell r="C109" t="str">
            <v>	地面塔扩容资产</v>
          </cell>
          <cell r="D109" t="str">
            <v>	01019901</v>
          </cell>
          <cell r="E109" t="str">
            <v>	工程转入</v>
          </cell>
          <cell r="F109" t="str">
            <v>否</v>
          </cell>
          <cell r="G109" t="str">
            <v>	330802908000000056</v>
          </cell>
          <cell r="H109" t="str">
            <v>	衢州梨园村</v>
          </cell>
          <cell r="I109" t="str">
            <v>	荷载等量替换楼面塔</v>
          </cell>
          <cell r="J109" t="str">
            <v>	座</v>
          </cell>
          <cell r="K109">
            <v>1</v>
          </cell>
          <cell r="L109" t="str">
            <v>2021-5-31</v>
          </cell>
          <cell r="M109">
            <v>60</v>
          </cell>
          <cell r="N109">
            <v>29</v>
          </cell>
          <cell r="O109">
            <v>6221.91</v>
          </cell>
          <cell r="P109">
            <v>2064.4</v>
          </cell>
          <cell r="Q109">
            <v>4157.51</v>
          </cell>
          <cell r="R109" t="str">
            <v>黄金明</v>
          </cell>
          <cell r="S109" t="str">
            <v>1.拆站</v>
          </cell>
          <cell r="T109" t="str">
            <v>03.拆迁毁损</v>
          </cell>
          <cell r="U109" t="str">
            <v>费用类资产</v>
          </cell>
          <cell r="V109" t="str">
            <v>同意报废</v>
          </cell>
          <cell r="W109" t="str">
            <v>费用类资产</v>
          </cell>
        </row>
        <row r="110">
          <cell r="B110" t="str">
            <v>330800126528</v>
          </cell>
          <cell r="C110" t="str">
            <v>	蓄电池组</v>
          </cell>
          <cell r="D110" t="str">
            <v>	01220101</v>
          </cell>
          <cell r="E110" t="str">
            <v>	存量收购</v>
          </cell>
          <cell r="F110" t="str">
            <v>否</v>
          </cell>
          <cell r="G110" t="str">
            <v>	330803908000000597</v>
          </cell>
          <cell r="H110" t="str">
            <v>	衢州西方章村</v>
          </cell>
          <cell r="I110" t="str">
            <v>	48V-500AH</v>
          </cell>
          <cell r="J110" t="str">
            <v>	V×AH-组</v>
          </cell>
          <cell r="K110">
            <v>1</v>
          </cell>
          <cell r="L110" t="str">
            <v>2015-10-31</v>
          </cell>
          <cell r="M110">
            <v>38</v>
          </cell>
          <cell r="N110">
            <v>0</v>
          </cell>
          <cell r="O110">
            <v>8989.65</v>
          </cell>
          <cell r="P110">
            <v>8719.96</v>
          </cell>
          <cell r="Q110">
            <v>269.69</v>
          </cell>
          <cell r="R110" t="str">
            <v>黄金明</v>
          </cell>
          <cell r="S110" t="str">
            <v>2.更新改造</v>
          </cell>
          <cell r="T110" t="str">
            <v>01.设备老化</v>
          </cell>
          <cell r="U110" t="str">
            <v>修理费用高于或接近更新改造成本</v>
          </cell>
          <cell r="V110" t="str">
            <v>同意报废</v>
          </cell>
          <cell r="W110" t="str">
            <v>500AH</v>
          </cell>
        </row>
        <row r="111">
          <cell r="B111" t="str">
            <v>330800101931</v>
          </cell>
          <cell r="C111" t="str">
            <v>	蓄电池组</v>
          </cell>
          <cell r="D111" t="str">
            <v>	01220101</v>
          </cell>
          <cell r="E111" t="str">
            <v>	存量收购</v>
          </cell>
          <cell r="F111" t="str">
            <v>否</v>
          </cell>
          <cell r="G111" t="str">
            <v>	330803908000000597</v>
          </cell>
          <cell r="H111" t="str">
            <v>	衢州西方章村</v>
          </cell>
          <cell r="I111" t="str">
            <v>	48V-500AH</v>
          </cell>
          <cell r="J111" t="str">
            <v>	V×AH-组</v>
          </cell>
          <cell r="K111">
            <v>1</v>
          </cell>
          <cell r="L111" t="str">
            <v>2015-10-31</v>
          </cell>
          <cell r="M111">
            <v>6</v>
          </cell>
          <cell r="N111">
            <v>0</v>
          </cell>
          <cell r="O111">
            <v>1972.85</v>
          </cell>
          <cell r="P111">
            <v>1913.66</v>
          </cell>
          <cell r="Q111">
            <v>59.19</v>
          </cell>
          <cell r="R111" t="str">
            <v>黄金明</v>
          </cell>
          <cell r="S111" t="str">
            <v>2.更新改造</v>
          </cell>
          <cell r="T111" t="str">
            <v>01.设备老化</v>
          </cell>
          <cell r="U111" t="str">
            <v>修理费用高于或接近更新改造成本</v>
          </cell>
          <cell r="V111" t="str">
            <v>同意报废</v>
          </cell>
          <cell r="W111" t="str">
            <v>500AH</v>
          </cell>
        </row>
        <row r="112">
          <cell r="B112" t="str">
            <v>330800306082</v>
          </cell>
          <cell r="C112" t="str">
            <v>	(浙江南都)-蓄电池-铅酸蓄电池</v>
          </cell>
          <cell r="D112" t="str">
            <v>	01220101</v>
          </cell>
          <cell r="E112" t="str">
            <v>	工程转入</v>
          </cell>
          <cell r="F112" t="str">
            <v>否</v>
          </cell>
          <cell r="G112" t="str">
            <v>	330803500000000010</v>
          </cell>
          <cell r="H112" t="str">
            <v>	衢江青青雅居</v>
          </cell>
          <cell r="I112" t="str">
            <v>	-48V/200Ah铅酸蓄电池（12V/只，前置电池）</v>
          </cell>
          <cell r="J112" t="str">
            <v>	组</v>
          </cell>
          <cell r="K112">
            <v>1</v>
          </cell>
          <cell r="L112" t="str">
            <v>2015-9-18</v>
          </cell>
          <cell r="M112">
            <v>72</v>
          </cell>
          <cell r="N112">
            <v>0</v>
          </cell>
          <cell r="O112">
            <v>5658.2</v>
          </cell>
          <cell r="P112">
            <v>5488.45</v>
          </cell>
          <cell r="Q112">
            <v>169.75</v>
          </cell>
          <cell r="R112" t="str">
            <v>黄金明</v>
          </cell>
          <cell r="S112" t="str">
            <v>2.更新改造</v>
          </cell>
          <cell r="T112" t="str">
            <v>01.设备老化</v>
          </cell>
          <cell r="U112" t="str">
            <v>修理费用高于或接近更新改造成本</v>
          </cell>
          <cell r="V112" t="str">
            <v>同意报废</v>
          </cell>
          <cell r="W112" t="str">
            <v>200AH</v>
          </cell>
        </row>
        <row r="113">
          <cell r="B113" t="str">
            <v>330800306083</v>
          </cell>
          <cell r="C113" t="str">
            <v>	(浙江南都)-蓄电池-铅酸蓄电池</v>
          </cell>
          <cell r="D113" t="str">
            <v>	01220101</v>
          </cell>
          <cell r="E113" t="str">
            <v>	工程转入</v>
          </cell>
          <cell r="F113" t="str">
            <v>否</v>
          </cell>
          <cell r="G113" t="str">
            <v>	330803500000000010</v>
          </cell>
          <cell r="H113" t="str">
            <v>	衢江青青雅居</v>
          </cell>
          <cell r="I113" t="str">
            <v>	-48V/200Ah铅酸蓄电池（12V/只，前置电池）</v>
          </cell>
          <cell r="J113" t="str">
            <v>	组</v>
          </cell>
          <cell r="K113">
            <v>1</v>
          </cell>
          <cell r="L113" t="str">
            <v>2015-9-18</v>
          </cell>
          <cell r="M113">
            <v>72</v>
          </cell>
          <cell r="N113">
            <v>0</v>
          </cell>
          <cell r="O113">
            <v>5658.19</v>
          </cell>
          <cell r="P113">
            <v>5488.44</v>
          </cell>
          <cell r="Q113">
            <v>169.75</v>
          </cell>
          <cell r="R113" t="str">
            <v>黄金明</v>
          </cell>
          <cell r="S113" t="str">
            <v>2.更新改造</v>
          </cell>
          <cell r="T113" t="str">
            <v>01.设备老化</v>
          </cell>
          <cell r="U113" t="str">
            <v>修理费用高于或接近更新改造成本</v>
          </cell>
          <cell r="V113" t="str">
            <v>同意报废</v>
          </cell>
          <cell r="W113" t="str">
            <v>200AH</v>
          </cell>
        </row>
        <row r="114">
          <cell r="B114" t="str">
            <v>330800306084</v>
          </cell>
          <cell r="C114" t="str">
            <v>	(浙江南都)-蓄电池-铅酸蓄电池</v>
          </cell>
          <cell r="D114" t="str">
            <v>	01220101</v>
          </cell>
          <cell r="E114" t="str">
            <v>	工程转入</v>
          </cell>
          <cell r="F114" t="str">
            <v>否</v>
          </cell>
          <cell r="G114" t="str">
            <v>	330803500000000010</v>
          </cell>
          <cell r="H114" t="str">
            <v>	衢江青青雅居</v>
          </cell>
          <cell r="I114" t="str">
            <v>	-48V/200Ah铅酸蓄电池（12V/只，前置电池）</v>
          </cell>
          <cell r="J114" t="str">
            <v>	组</v>
          </cell>
          <cell r="K114">
            <v>1</v>
          </cell>
          <cell r="L114" t="str">
            <v>2015-9-18</v>
          </cell>
          <cell r="M114">
            <v>72</v>
          </cell>
          <cell r="N114">
            <v>0</v>
          </cell>
          <cell r="O114">
            <v>5658.19</v>
          </cell>
          <cell r="P114">
            <v>5488.44</v>
          </cell>
          <cell r="Q114">
            <v>169.75</v>
          </cell>
          <cell r="R114" t="str">
            <v>黄金明</v>
          </cell>
          <cell r="S114" t="str">
            <v>2.更新改造</v>
          </cell>
          <cell r="T114" t="str">
            <v>01.设备老化</v>
          </cell>
          <cell r="U114" t="str">
            <v>修理费用高于或接近更新改造成本</v>
          </cell>
          <cell r="V114" t="str">
            <v>同意报废</v>
          </cell>
          <cell r="W114" t="str">
            <v>200AH</v>
          </cell>
        </row>
        <row r="115">
          <cell r="B115" t="str">
            <v>330800315542</v>
          </cell>
          <cell r="C115" t="str">
            <v>	普通阀控密封铅酸蓄电池</v>
          </cell>
          <cell r="D115" t="str">
            <v>	01220101</v>
          </cell>
          <cell r="E115" t="str">
            <v>	工程转入</v>
          </cell>
          <cell r="F115" t="str">
            <v>否</v>
          </cell>
          <cell r="G115" t="str">
            <v>	330803908000000391</v>
          </cell>
          <cell r="H115" t="str">
            <v>	衢江云溪棠陵邵</v>
          </cell>
          <cell r="I115" t="str">
            <v>	2V300Ah不含GPS防盗模块（组）</v>
          </cell>
          <cell r="J115" t="str">
            <v>	组</v>
          </cell>
          <cell r="K115">
            <v>1</v>
          </cell>
          <cell r="L115" t="str">
            <v>2017-3-29</v>
          </cell>
          <cell r="M115">
            <v>72</v>
          </cell>
          <cell r="N115">
            <v>0</v>
          </cell>
          <cell r="O115">
            <v>8761.36</v>
          </cell>
          <cell r="P115">
            <v>8498.52</v>
          </cell>
          <cell r="Q115">
            <v>262.84</v>
          </cell>
          <cell r="R115" t="str">
            <v>黄金明</v>
          </cell>
          <cell r="S115" t="str">
            <v>2.更新改造</v>
          </cell>
          <cell r="T115" t="str">
            <v>01.设备老化</v>
          </cell>
          <cell r="U115" t="str">
            <v>修理费用高于或接近更新改造成本</v>
          </cell>
          <cell r="V115" t="str">
            <v>同意报废</v>
          </cell>
          <cell r="W115" t="str">
            <v>300AH</v>
          </cell>
        </row>
        <row r="116">
          <cell r="B116" t="str">
            <v>330800311373</v>
          </cell>
          <cell r="C116" t="str">
            <v>	普通阀控密封铅酸蓄电池</v>
          </cell>
          <cell r="D116" t="str">
            <v>	01220101</v>
          </cell>
          <cell r="E116" t="str">
            <v>	工程转入</v>
          </cell>
          <cell r="F116" t="str">
            <v>否</v>
          </cell>
          <cell r="G116" t="str">
            <v>	330803500000000116</v>
          </cell>
          <cell r="H116" t="str">
            <v>	衢江安仁里湖垄西</v>
          </cell>
          <cell r="I116" t="str">
            <v>	2V300Ah不含GPS防盗模块（组）</v>
          </cell>
          <cell r="J116" t="str">
            <v>	组</v>
          </cell>
          <cell r="K116">
            <v>1</v>
          </cell>
          <cell r="L116" t="str">
            <v>2017-1-18</v>
          </cell>
          <cell r="M116">
            <v>72</v>
          </cell>
          <cell r="N116">
            <v>0</v>
          </cell>
          <cell r="O116">
            <v>7202.96</v>
          </cell>
          <cell r="P116">
            <v>6986.87</v>
          </cell>
          <cell r="Q116">
            <v>216.09</v>
          </cell>
          <cell r="R116" t="str">
            <v>黄金明</v>
          </cell>
          <cell r="S116" t="str">
            <v>2.更新改造</v>
          </cell>
          <cell r="T116" t="str">
            <v>01.设备老化</v>
          </cell>
          <cell r="U116" t="str">
            <v>修理费用高于或接近更新改造成本</v>
          </cell>
          <cell r="V116" t="str">
            <v>同意报废</v>
          </cell>
          <cell r="W116" t="str">
            <v>300AH</v>
          </cell>
        </row>
        <row r="117">
          <cell r="B117" t="str">
            <v>330800311475</v>
          </cell>
          <cell r="C117" t="str">
            <v>	普通阀控密封铅酸蓄电池</v>
          </cell>
          <cell r="D117" t="str">
            <v>	01220101</v>
          </cell>
          <cell r="E117" t="str">
            <v>	工程转入</v>
          </cell>
          <cell r="F117" t="str">
            <v>否</v>
          </cell>
          <cell r="G117" t="str">
            <v>	330803500000000115</v>
          </cell>
          <cell r="H117" t="str">
            <v>	衢江安仁夏金特大桥西二</v>
          </cell>
          <cell r="I117" t="str">
            <v>	前置端子铅酸蓄电池12V200Ah（125宽）</v>
          </cell>
          <cell r="J117" t="str">
            <v>	组</v>
          </cell>
          <cell r="K117">
            <v>1</v>
          </cell>
          <cell r="L117" t="str">
            <v>2017-1-18</v>
          </cell>
          <cell r="M117">
            <v>72</v>
          </cell>
          <cell r="N117">
            <v>0</v>
          </cell>
          <cell r="O117">
            <v>4791.38</v>
          </cell>
          <cell r="P117">
            <v>4647.64</v>
          </cell>
          <cell r="Q117">
            <v>143.74</v>
          </cell>
          <cell r="R117" t="str">
            <v>黄金明</v>
          </cell>
          <cell r="S117" t="str">
            <v>2.更新改造</v>
          </cell>
          <cell r="T117" t="str">
            <v>01.设备老化</v>
          </cell>
          <cell r="U117" t="str">
            <v>修理费用高于或接近更新改造成本</v>
          </cell>
          <cell r="V117" t="str">
            <v>同意报废</v>
          </cell>
          <cell r="W117" t="str">
            <v>200AH</v>
          </cell>
        </row>
        <row r="118">
          <cell r="B118" t="str">
            <v>330800327239</v>
          </cell>
          <cell r="C118" t="str">
            <v>	普通阀控密封铅酸蓄电池</v>
          </cell>
          <cell r="D118" t="str">
            <v>	01220101</v>
          </cell>
          <cell r="E118" t="str">
            <v>	工程转入</v>
          </cell>
          <cell r="F118" t="str">
            <v>否</v>
          </cell>
          <cell r="G118" t="str">
            <v>	330803500000000149</v>
          </cell>
          <cell r="H118" t="str">
            <v>	衢江安仁特大桥西二</v>
          </cell>
          <cell r="I118" t="str">
            <v>	前置端子铅酸蓄电池48V200Ah（125宽）</v>
          </cell>
          <cell r="J118" t="str">
            <v>	组</v>
          </cell>
          <cell r="K118">
            <v>1</v>
          </cell>
          <cell r="L118" t="str">
            <v>2018-4-24</v>
          </cell>
          <cell r="M118">
            <v>72</v>
          </cell>
          <cell r="N118">
            <v>4</v>
          </cell>
          <cell r="O118">
            <v>6728.46</v>
          </cell>
          <cell r="P118">
            <v>6186.51</v>
          </cell>
          <cell r="Q118">
            <v>541.95</v>
          </cell>
          <cell r="R118" t="str">
            <v>黄金明</v>
          </cell>
          <cell r="S118" t="str">
            <v>2.更新改造</v>
          </cell>
          <cell r="T118" t="str">
            <v>01.设备老化</v>
          </cell>
          <cell r="U118" t="str">
            <v>修理费用高于或接近更新改造成本</v>
          </cell>
          <cell r="V118" t="str">
            <v>同意报废</v>
          </cell>
          <cell r="W118" t="str">
            <v>200AH</v>
          </cell>
        </row>
        <row r="119">
          <cell r="B119" t="str">
            <v>330800322720</v>
          </cell>
          <cell r="C119" t="str">
            <v>	普通阀控密封铅酸蓄电池</v>
          </cell>
          <cell r="D119" t="str">
            <v>	01220101</v>
          </cell>
          <cell r="E119" t="str">
            <v>	工程转入</v>
          </cell>
          <cell r="F119" t="str">
            <v>否</v>
          </cell>
          <cell r="G119" t="str">
            <v>	330803500000000150</v>
          </cell>
          <cell r="H119" t="str">
            <v>	衢江杨家山村西</v>
          </cell>
          <cell r="I119" t="str">
            <v>	前置端子铅酸蓄电池48V200Ah（125宽）</v>
          </cell>
          <cell r="J119" t="str">
            <v>	组</v>
          </cell>
          <cell r="K119">
            <v>1</v>
          </cell>
          <cell r="L119" t="str">
            <v>2017-11-23</v>
          </cell>
          <cell r="M119">
            <v>72</v>
          </cell>
          <cell r="N119">
            <v>0</v>
          </cell>
          <cell r="O119">
            <v>5404.57</v>
          </cell>
          <cell r="P119">
            <v>5242.43</v>
          </cell>
          <cell r="Q119">
            <v>162.14</v>
          </cell>
          <cell r="R119" t="str">
            <v>黄金明</v>
          </cell>
          <cell r="S119" t="str">
            <v>2.更新改造</v>
          </cell>
          <cell r="T119" t="str">
            <v>01.设备老化</v>
          </cell>
          <cell r="U119" t="str">
            <v>修理费用高于或接近更新改造成本</v>
          </cell>
          <cell r="V119" t="str">
            <v>同意报废</v>
          </cell>
          <cell r="W119" t="str">
            <v>200AH</v>
          </cell>
        </row>
        <row r="120">
          <cell r="B120" t="str">
            <v>330800321011</v>
          </cell>
          <cell r="C120" t="str">
            <v>	普通阀控密封铅酸蓄电池</v>
          </cell>
          <cell r="D120" t="str">
            <v>	01220101</v>
          </cell>
          <cell r="E120" t="str">
            <v>	工程转入</v>
          </cell>
          <cell r="F120" t="str">
            <v>否</v>
          </cell>
          <cell r="G120" t="str">
            <v>	330803908000000537</v>
          </cell>
          <cell r="H120" t="str">
            <v>	衢州螺丝坞</v>
          </cell>
          <cell r="I120" t="str">
            <v>	2V500Ah不含GPS防盗模块（组）</v>
          </cell>
          <cell r="J120" t="str">
            <v>	组</v>
          </cell>
          <cell r="K120">
            <v>1</v>
          </cell>
          <cell r="L120" t="str">
            <v>2017-9-5</v>
          </cell>
          <cell r="M120">
            <v>72</v>
          </cell>
          <cell r="N120">
            <v>0</v>
          </cell>
          <cell r="O120">
            <v>14224.98</v>
          </cell>
          <cell r="P120">
            <v>13798.23</v>
          </cell>
          <cell r="Q120">
            <v>426.75</v>
          </cell>
          <cell r="R120" t="str">
            <v>黄金明</v>
          </cell>
          <cell r="S120" t="str">
            <v>2.更新改造</v>
          </cell>
          <cell r="T120" t="str">
            <v>01.设备老化</v>
          </cell>
          <cell r="U120" t="str">
            <v>修理费用高于或接近更新改造成本</v>
          </cell>
          <cell r="V120" t="str">
            <v>同意报废</v>
          </cell>
          <cell r="W120" t="str">
            <v>500AH</v>
          </cell>
        </row>
        <row r="121">
          <cell r="B121" t="str">
            <v>330800310377</v>
          </cell>
          <cell r="C121" t="str">
            <v>	动力及环境监控单元</v>
          </cell>
          <cell r="D121" t="str">
            <v>	01230301</v>
          </cell>
          <cell r="E121" t="str">
            <v>	工程转入</v>
          </cell>
          <cell r="F121" t="str">
            <v>否</v>
          </cell>
          <cell r="G121" t="str">
            <v>	330803500000000085</v>
          </cell>
          <cell r="H121" t="str">
            <v>	衢江廿里通衢村</v>
          </cell>
          <cell r="I121" t="str">
            <v>	主设备室内型成套设备基本配置模型</v>
          </cell>
          <cell r="J121" t="str">
            <v>	套</v>
          </cell>
          <cell r="K121">
            <v>1</v>
          </cell>
          <cell r="L121" t="str">
            <v>2016-12-20</v>
          </cell>
          <cell r="M121">
            <v>72</v>
          </cell>
          <cell r="N121">
            <v>0</v>
          </cell>
          <cell r="O121">
            <v>2972.09</v>
          </cell>
          <cell r="P121">
            <v>2882.93</v>
          </cell>
          <cell r="Q121">
            <v>89.16</v>
          </cell>
          <cell r="R121" t="str">
            <v>黄金明</v>
          </cell>
          <cell r="S121" t="str">
            <v>2.更新改造</v>
          </cell>
          <cell r="T121" t="str">
            <v>01.设备老化</v>
          </cell>
          <cell r="U121" t="str">
            <v>修理费用高于或接近更新改造成本</v>
          </cell>
          <cell r="V121" t="str">
            <v>同意报废</v>
          </cell>
          <cell r="W121" t="str">
            <v>FSU</v>
          </cell>
        </row>
        <row r="122">
          <cell r="B122" t="str">
            <v>330800309312</v>
          </cell>
          <cell r="C122" t="str">
            <v>	动力及环境监控单元</v>
          </cell>
          <cell r="D122" t="str">
            <v>	01230301</v>
          </cell>
          <cell r="E122" t="str">
            <v>	工程转入</v>
          </cell>
          <cell r="F122" t="str">
            <v>否</v>
          </cell>
          <cell r="G122" t="str">
            <v>	330803500000000076</v>
          </cell>
          <cell r="H122" t="str">
            <v>	衢江文塘新区</v>
          </cell>
          <cell r="I122" t="str">
            <v>	主设备室内型成套设备基本配置模型</v>
          </cell>
          <cell r="J122" t="str">
            <v>	套</v>
          </cell>
          <cell r="K122">
            <v>1</v>
          </cell>
          <cell r="L122" t="str">
            <v>2016-10-29</v>
          </cell>
          <cell r="M122">
            <v>72</v>
          </cell>
          <cell r="N122">
            <v>0</v>
          </cell>
          <cell r="O122">
            <v>3235.82</v>
          </cell>
          <cell r="P122">
            <v>3138.75</v>
          </cell>
          <cell r="Q122">
            <v>97.07</v>
          </cell>
          <cell r="R122" t="str">
            <v>黄金明</v>
          </cell>
          <cell r="S122" t="str">
            <v>2.更新改造</v>
          </cell>
          <cell r="T122" t="str">
            <v>01.设备老化</v>
          </cell>
          <cell r="U122" t="str">
            <v>修理费用高于或接近更新改造成本</v>
          </cell>
          <cell r="V122" t="str">
            <v>同意报废</v>
          </cell>
          <cell r="W122" t="str">
            <v>FSU</v>
          </cell>
        </row>
        <row r="123">
          <cell r="B123" t="str">
            <v>330800110243</v>
          </cell>
          <cell r="C123" t="str">
            <v>	开关电源</v>
          </cell>
          <cell r="D123" t="str">
            <v>	01220501</v>
          </cell>
          <cell r="E123" t="str">
            <v>	存量收购</v>
          </cell>
          <cell r="F123" t="str">
            <v>否</v>
          </cell>
          <cell r="G123" t="str">
            <v>	330824908000000624</v>
          </cell>
          <cell r="H123" t="str">
            <v>	开化川南</v>
          </cell>
          <cell r="I123" t="str">
            <v>	48V-400A(50A模块)-150</v>
          </cell>
          <cell r="J123" t="str">
            <v>	个</v>
          </cell>
          <cell r="K123">
            <v>1</v>
          </cell>
          <cell r="L123" t="str">
            <v>2015-10-31</v>
          </cell>
          <cell r="M123">
            <v>6</v>
          </cell>
          <cell r="N123">
            <v>0</v>
          </cell>
          <cell r="O123">
            <v>932.4</v>
          </cell>
          <cell r="P123">
            <v>904.43</v>
          </cell>
          <cell r="Q123">
            <v>27.97</v>
          </cell>
          <cell r="R123" t="str">
            <v>张杰</v>
          </cell>
          <cell r="S123" t="str">
            <v>2.更新改造</v>
          </cell>
          <cell r="T123" t="str">
            <v>02.故障报废</v>
          </cell>
          <cell r="U123" t="str">
            <v>故障频繁且修理成本明显高于或接近同类资产重置成本</v>
          </cell>
          <cell r="V123" t="str">
            <v>同意报废</v>
          </cell>
          <cell r="W123" t="str">
            <v>组合式开关电源</v>
          </cell>
        </row>
        <row r="124">
          <cell r="B124" t="str">
            <v>330800302268</v>
          </cell>
          <cell r="C124" t="str">
            <v>	开关电源</v>
          </cell>
          <cell r="D124" t="str">
            <v>	01220501</v>
          </cell>
          <cell r="E124" t="str">
            <v>	存量收购</v>
          </cell>
          <cell r="F124" t="str">
            <v>否</v>
          </cell>
          <cell r="G124" t="str">
            <v>	330824700000124814</v>
          </cell>
          <cell r="H124" t="str">
            <v>	开化老苏庄余村</v>
          </cell>
          <cell r="I124" t="str">
            <v>	MCS3000</v>
          </cell>
          <cell r="J124" t="str">
            <v>	个</v>
          </cell>
          <cell r="K124">
            <v>1</v>
          </cell>
          <cell r="L124" t="str">
            <v>2015-10-31</v>
          </cell>
          <cell r="M124">
            <v>72</v>
          </cell>
          <cell r="N124">
            <v>0</v>
          </cell>
          <cell r="O124">
            <v>2961.49</v>
          </cell>
          <cell r="P124">
            <v>2872.65</v>
          </cell>
          <cell r="Q124">
            <v>88.84</v>
          </cell>
          <cell r="R124" t="str">
            <v>张杰</v>
          </cell>
          <cell r="S124" t="str">
            <v>2.更新改造</v>
          </cell>
          <cell r="T124" t="str">
            <v>02.故障报废</v>
          </cell>
          <cell r="U124" t="str">
            <v>故障频繁且修理成本明显高于或接近同类资产重置成本</v>
          </cell>
          <cell r="V124" t="str">
            <v>同意报废</v>
          </cell>
          <cell r="W124" t="str">
            <v>组合式开关电源</v>
          </cell>
        </row>
        <row r="125">
          <cell r="B125" t="str">
            <v>330800129910</v>
          </cell>
          <cell r="C125" t="str">
            <v>	电信招待所C网基站X01-直流供电系统-组合开关电源屏</v>
          </cell>
          <cell r="D125" t="str">
            <v>	01220501</v>
          </cell>
          <cell r="E125" t="str">
            <v>	存量收购</v>
          </cell>
          <cell r="F125" t="str">
            <v>否</v>
          </cell>
          <cell r="G125" t="str">
            <v>	330824908000000112</v>
          </cell>
          <cell r="H125" t="str">
            <v>	开化何田田畈</v>
          </cell>
          <cell r="I125" t="str">
            <v>	MCS3000D-48-50</v>
          </cell>
          <cell r="J125" t="str">
            <v>	个</v>
          </cell>
          <cell r="K125">
            <v>1</v>
          </cell>
          <cell r="L125" t="str">
            <v>2015-10-31</v>
          </cell>
          <cell r="M125">
            <v>6</v>
          </cell>
          <cell r="N125">
            <v>0</v>
          </cell>
          <cell r="O125">
            <v>357.9</v>
          </cell>
          <cell r="P125">
            <v>347.16</v>
          </cell>
          <cell r="Q125">
            <v>10.74</v>
          </cell>
          <cell r="R125" t="str">
            <v>张杰</v>
          </cell>
          <cell r="S125" t="str">
            <v>2.更新改造</v>
          </cell>
          <cell r="T125" t="str">
            <v>02.故障报废</v>
          </cell>
          <cell r="U125" t="str">
            <v>故障频繁且修理成本明显高于或接近同类资产重置成本</v>
          </cell>
          <cell r="V125" t="str">
            <v>同意报废</v>
          </cell>
          <cell r="W125" t="str">
            <v>组合式开关电源</v>
          </cell>
        </row>
        <row r="126">
          <cell r="B126" t="str">
            <v>330800127351</v>
          </cell>
          <cell r="C126" t="str">
            <v>	开关电源</v>
          </cell>
          <cell r="D126" t="str">
            <v>	01220501</v>
          </cell>
          <cell r="E126" t="str">
            <v>	存量收购</v>
          </cell>
          <cell r="F126" t="str">
            <v>否</v>
          </cell>
          <cell r="G126" t="str">
            <v>	330824908000000482</v>
          </cell>
          <cell r="H126" t="str">
            <v>	开化工业园区茶场新区</v>
          </cell>
          <cell r="I126" t="str">
            <v>	48V-600A(50A模块)-100</v>
          </cell>
          <cell r="J126" t="str">
            <v>	个</v>
          </cell>
          <cell r="K126">
            <v>1</v>
          </cell>
          <cell r="L126" t="str">
            <v>2015-10-31</v>
          </cell>
          <cell r="M126">
            <v>6</v>
          </cell>
          <cell r="N126">
            <v>0</v>
          </cell>
          <cell r="O126">
            <v>430.35</v>
          </cell>
          <cell r="P126">
            <v>417.44</v>
          </cell>
          <cell r="Q126">
            <v>12.91</v>
          </cell>
          <cell r="R126" t="str">
            <v>张杰</v>
          </cell>
          <cell r="S126" t="str">
            <v>2.更新改造</v>
          </cell>
          <cell r="T126" t="str">
            <v>02.故障报废</v>
          </cell>
          <cell r="U126" t="str">
            <v>故障频繁且修理成本明显高于或接近同类资产重置成本</v>
          </cell>
          <cell r="V126" t="str">
            <v>同意报废</v>
          </cell>
          <cell r="W126" t="str">
            <v>组合式开关电源</v>
          </cell>
        </row>
        <row r="127">
          <cell r="B127" t="str">
            <v>330800122571</v>
          </cell>
          <cell r="C127" t="str">
            <v>	开关电源</v>
          </cell>
          <cell r="D127" t="str">
            <v>	01220501</v>
          </cell>
          <cell r="E127" t="str">
            <v>	存量收购</v>
          </cell>
          <cell r="F127" t="str">
            <v>否</v>
          </cell>
          <cell r="G127" t="str">
            <v>	330824908000000526</v>
          </cell>
          <cell r="H127" t="str">
            <v>	开化高岭隧道</v>
          </cell>
          <cell r="I127" t="str">
            <v>	48V-600A(50A模块)-100</v>
          </cell>
          <cell r="J127" t="str">
            <v>	个</v>
          </cell>
          <cell r="K127">
            <v>1</v>
          </cell>
          <cell r="L127" t="str">
            <v>2015-10-31</v>
          </cell>
          <cell r="M127">
            <v>6</v>
          </cell>
          <cell r="N127">
            <v>0</v>
          </cell>
          <cell r="O127">
            <v>932.4</v>
          </cell>
          <cell r="P127">
            <v>904.43</v>
          </cell>
          <cell r="Q127">
            <v>27.97</v>
          </cell>
          <cell r="R127" t="str">
            <v>张杰</v>
          </cell>
          <cell r="S127" t="str">
            <v>2.更新改造</v>
          </cell>
          <cell r="T127" t="str">
            <v>02.故障报废</v>
          </cell>
          <cell r="U127" t="str">
            <v>故障频繁且修理成本明显高于或接近同类资产重置成本</v>
          </cell>
          <cell r="V127" t="str">
            <v>同意报废</v>
          </cell>
          <cell r="W127" t="str">
            <v>组合式开关电源</v>
          </cell>
        </row>
        <row r="128">
          <cell r="B128" t="str">
            <v>330800329982</v>
          </cell>
          <cell r="C128" t="str">
            <v>	普通阀控密封铅酸蓄电池</v>
          </cell>
          <cell r="D128" t="str">
            <v>	01220101</v>
          </cell>
          <cell r="E128" t="str">
            <v>	工程转入</v>
          </cell>
          <cell r="F128" t="str">
            <v>否</v>
          </cell>
          <cell r="G128" t="str">
            <v>	330824908000000135</v>
          </cell>
          <cell r="H128" t="str">
            <v>	开化城关马圆</v>
          </cell>
          <cell r="I128" t="str">
            <v>	2V500Ah不含GPS防盗模块（组）</v>
          </cell>
          <cell r="J128" t="str">
            <v>	组</v>
          </cell>
          <cell r="K128">
            <v>1</v>
          </cell>
          <cell r="L128" t="str">
            <v>2018-7-5</v>
          </cell>
          <cell r="M128">
            <v>72</v>
          </cell>
          <cell r="N128">
            <v>7</v>
          </cell>
          <cell r="O128">
            <v>14810.85</v>
          </cell>
          <cell r="P128">
            <v>12969.78</v>
          </cell>
          <cell r="Q128">
            <v>1841.07</v>
          </cell>
          <cell r="R128" t="str">
            <v>张杰</v>
          </cell>
          <cell r="S128" t="str">
            <v>2.更新改造</v>
          </cell>
          <cell r="T128" t="str">
            <v>01.设备老化</v>
          </cell>
          <cell r="U128" t="str">
            <v>修理费用高于或接近更新改造成本</v>
          </cell>
          <cell r="V128" t="str">
            <v>同意报废</v>
          </cell>
          <cell r="W128" t="str">
            <v>500AH</v>
          </cell>
        </row>
        <row r="129">
          <cell r="B129" t="str">
            <v>330800329981</v>
          </cell>
          <cell r="C129" t="str">
            <v>	普通阀控密封铅酸蓄电池</v>
          </cell>
          <cell r="D129" t="str">
            <v>	01220101</v>
          </cell>
          <cell r="E129" t="str">
            <v>	工程转入</v>
          </cell>
          <cell r="F129" t="str">
            <v>否</v>
          </cell>
          <cell r="G129" t="str">
            <v>	330824908000000135</v>
          </cell>
          <cell r="H129" t="str">
            <v>	开化城关马圆</v>
          </cell>
          <cell r="I129" t="str">
            <v>	2V500Ah不含GPS防盗模块（组）</v>
          </cell>
          <cell r="J129" t="str">
            <v>	组</v>
          </cell>
          <cell r="K129">
            <v>1</v>
          </cell>
          <cell r="L129" t="str">
            <v>2018-7-5</v>
          </cell>
          <cell r="M129">
            <v>72</v>
          </cell>
          <cell r="N129">
            <v>7</v>
          </cell>
          <cell r="O129">
            <v>14810.85</v>
          </cell>
          <cell r="P129">
            <v>12969.78</v>
          </cell>
          <cell r="Q129">
            <v>1841.07</v>
          </cell>
          <cell r="R129" t="str">
            <v>张杰</v>
          </cell>
          <cell r="S129" t="str">
            <v>2.更新改造</v>
          </cell>
          <cell r="T129" t="str">
            <v>01.设备老化</v>
          </cell>
          <cell r="U129" t="str">
            <v>修理费用高于或接近更新改造成本</v>
          </cell>
          <cell r="V129" t="str">
            <v>同意报废</v>
          </cell>
          <cell r="W129" t="str">
            <v>500AH</v>
          </cell>
        </row>
        <row r="130">
          <cell r="B130" t="str">
            <v>330800119756</v>
          </cell>
          <cell r="C130" t="str">
            <v>	何田田畈C网基站X01-直流供电系统-蓄电池组</v>
          </cell>
          <cell r="D130" t="str">
            <v>	01220101</v>
          </cell>
          <cell r="E130" t="str">
            <v>	存量收购</v>
          </cell>
          <cell r="F130" t="str">
            <v>否</v>
          </cell>
          <cell r="G130" t="str">
            <v>	330824908000000112</v>
          </cell>
          <cell r="H130" t="str">
            <v>	开化何田田畈</v>
          </cell>
          <cell r="I130" t="str">
            <v>	LSE-500</v>
          </cell>
          <cell r="J130" t="str">
            <v>	V×AH-组</v>
          </cell>
          <cell r="K130">
            <v>48</v>
          </cell>
          <cell r="L130" t="str">
            <v>2015-10-31</v>
          </cell>
          <cell r="M130">
            <v>6</v>
          </cell>
          <cell r="N130">
            <v>0</v>
          </cell>
          <cell r="O130">
            <v>438.6</v>
          </cell>
          <cell r="P130">
            <v>425.44</v>
          </cell>
          <cell r="Q130">
            <v>13.16</v>
          </cell>
          <cell r="R130" t="str">
            <v>张杰</v>
          </cell>
          <cell r="S130" t="str">
            <v>2.更新改造</v>
          </cell>
          <cell r="T130" t="str">
            <v>01.设备老化</v>
          </cell>
          <cell r="U130" t="str">
            <v>修理费用高于或接近更新改造成本</v>
          </cell>
          <cell r="V130" t="str">
            <v>同意报废</v>
          </cell>
          <cell r="W130" t="str">
            <v>500AH</v>
          </cell>
        </row>
        <row r="131">
          <cell r="B131" t="str">
            <v>330800314370</v>
          </cell>
          <cell r="C131" t="str">
            <v>	普通阀控密封铅酸蓄电池</v>
          </cell>
          <cell r="D131" t="str">
            <v>	01220101</v>
          </cell>
          <cell r="E131" t="str">
            <v>	工程转入</v>
          </cell>
          <cell r="F131" t="str">
            <v>否</v>
          </cell>
          <cell r="G131" t="str">
            <v>	330824908000000856</v>
          </cell>
          <cell r="H131" t="str">
            <v>	开化塘头</v>
          </cell>
          <cell r="I131" t="str">
            <v>	2V300Ah不含GPS防盗模块（组）</v>
          </cell>
          <cell r="J131" t="str">
            <v>	组</v>
          </cell>
          <cell r="K131">
            <v>1</v>
          </cell>
          <cell r="L131" t="str">
            <v>2017-3-22</v>
          </cell>
          <cell r="M131">
            <v>72</v>
          </cell>
          <cell r="N131">
            <v>0</v>
          </cell>
          <cell r="O131">
            <v>7936.68</v>
          </cell>
          <cell r="P131">
            <v>7698.58</v>
          </cell>
          <cell r="Q131">
            <v>238.1</v>
          </cell>
          <cell r="R131" t="str">
            <v>张杰</v>
          </cell>
          <cell r="S131" t="str">
            <v>2.更新改造</v>
          </cell>
          <cell r="T131" t="str">
            <v>01.设备老化</v>
          </cell>
          <cell r="U131" t="str">
            <v>修理费用高于或接近更新改造成本</v>
          </cell>
          <cell r="V131" t="str">
            <v>同意报废</v>
          </cell>
          <cell r="W131" t="str">
            <v>300AH</v>
          </cell>
        </row>
        <row r="132">
          <cell r="B132" t="str">
            <v>330800320778</v>
          </cell>
          <cell r="C132" t="str">
            <v>	普通阀控密封铅酸蓄电池</v>
          </cell>
          <cell r="D132" t="str">
            <v>	01220101</v>
          </cell>
          <cell r="E132" t="str">
            <v>	工程转入</v>
          </cell>
          <cell r="F132" t="str">
            <v>否</v>
          </cell>
          <cell r="G132" t="str">
            <v>	330824908000000046</v>
          </cell>
          <cell r="H132" t="str">
            <v>	开化华埠郑家</v>
          </cell>
          <cell r="I132" t="str">
            <v>	2V500Ah不含GPS防盗模块（组）</v>
          </cell>
          <cell r="J132" t="str">
            <v>	组</v>
          </cell>
          <cell r="K132">
            <v>1</v>
          </cell>
          <cell r="L132" t="str">
            <v>2017-7-8</v>
          </cell>
          <cell r="M132">
            <v>72</v>
          </cell>
          <cell r="N132">
            <v>0</v>
          </cell>
          <cell r="O132">
            <v>11576.1</v>
          </cell>
          <cell r="P132">
            <v>11228.82</v>
          </cell>
          <cell r="Q132">
            <v>347.28</v>
          </cell>
          <cell r="R132" t="str">
            <v>张杰</v>
          </cell>
          <cell r="S132" t="str">
            <v>2.更新改造</v>
          </cell>
          <cell r="T132" t="str">
            <v>01.设备老化</v>
          </cell>
          <cell r="U132" t="str">
            <v>修理费用高于或接近更新改造成本</v>
          </cell>
          <cell r="V132" t="str">
            <v>同意报废</v>
          </cell>
          <cell r="W132" t="str">
            <v>500AH</v>
          </cell>
        </row>
        <row r="133">
          <cell r="B133" t="str">
            <v>330800380648</v>
          </cell>
          <cell r="C133" t="str">
            <v>	存量项目改造支出</v>
          </cell>
          <cell r="D133" t="str">
            <v>	90011301</v>
          </cell>
          <cell r="E133" t="str">
            <v>	工程转入</v>
          </cell>
          <cell r="F133" t="str">
            <v>否</v>
          </cell>
          <cell r="G133" t="str">
            <v>	330824908000000224</v>
          </cell>
          <cell r="H133" t="str">
            <v>	开化马金高岭</v>
          </cell>
          <cell r="I133" t="str">
            <v>外市电线路整治</v>
          </cell>
          <cell r="J133" t="str">
            <v>	项</v>
          </cell>
          <cell r="K133">
            <v>1</v>
          </cell>
          <cell r="L133" t="str">
            <v>2023-12-5</v>
          </cell>
          <cell r="M133">
            <v>36</v>
          </cell>
          <cell r="N133">
            <v>36</v>
          </cell>
          <cell r="O133">
            <v>501.49</v>
          </cell>
          <cell r="P133">
            <v>13.93</v>
          </cell>
          <cell r="Q133">
            <v>487.56</v>
          </cell>
          <cell r="R133" t="str">
            <v>张杰</v>
          </cell>
          <cell r="S133" t="str">
            <v>1.拆站</v>
          </cell>
          <cell r="T133" t="str">
            <v>03.拆迁毁损</v>
          </cell>
          <cell r="U133" t="str">
            <v>费用类资产</v>
          </cell>
          <cell r="V133" t="str">
            <v>同意报废</v>
          </cell>
          <cell r="W133" t="str">
            <v>外市电施工监理费</v>
          </cell>
        </row>
        <row r="134">
          <cell r="B134" t="str">
            <v>330800106849</v>
          </cell>
          <cell r="C134" t="str">
            <v>	专用空调</v>
          </cell>
          <cell r="D134" t="str">
            <v>	01230104</v>
          </cell>
          <cell r="E134" t="str">
            <v>	存量收购</v>
          </cell>
          <cell r="F134" t="str">
            <v>否</v>
          </cell>
          <cell r="G134" t="str">
            <v>	330824908000000613</v>
          </cell>
          <cell r="H134" t="str">
            <v>	开化新门</v>
          </cell>
          <cell r="I134" t="str">
            <v>	SPW-V253DHL5</v>
          </cell>
          <cell r="J134" t="str">
            <v>	个</v>
          </cell>
          <cell r="K134">
            <v>1</v>
          </cell>
          <cell r="L134" t="str">
            <v>2015-10-31</v>
          </cell>
          <cell r="M134">
            <v>6</v>
          </cell>
          <cell r="N134">
            <v>0</v>
          </cell>
          <cell r="O134">
            <v>257.5</v>
          </cell>
          <cell r="P134">
            <v>249.77</v>
          </cell>
          <cell r="Q134">
            <v>7.73</v>
          </cell>
          <cell r="R134" t="str">
            <v>张杰</v>
          </cell>
          <cell r="S134" t="str">
            <v>2.更新改造</v>
          </cell>
          <cell r="T134" t="str">
            <v>02.故障报废</v>
          </cell>
          <cell r="U134" t="str">
            <v>故障频繁且修理成本明显高于或接近同类资产重置成本</v>
          </cell>
          <cell r="V134" t="str">
            <v>同意报废</v>
          </cell>
          <cell r="W134" t="str">
            <v>3P</v>
          </cell>
        </row>
        <row r="135">
          <cell r="B135" t="str">
            <v>330800315342</v>
          </cell>
          <cell r="C135" t="str">
            <v>	动环监控设备FSU</v>
          </cell>
          <cell r="D135" t="str">
            <v>	01230301</v>
          </cell>
          <cell r="E135" t="str">
            <v>	工程转入</v>
          </cell>
          <cell r="F135" t="str">
            <v>否</v>
          </cell>
          <cell r="G135" t="str">
            <v>	33082400000032</v>
          </cell>
          <cell r="H135" t="str">
            <v>	开化马金塘沿</v>
          </cell>
          <cell r="I135" t="str">
            <v>	动力及环境监控单元主设备设备室内型成套设备</v>
          </cell>
          <cell r="J135" t="str">
            <v>	套</v>
          </cell>
          <cell r="K135">
            <v>1</v>
          </cell>
          <cell r="L135" t="str">
            <v>2015-6-12</v>
          </cell>
          <cell r="M135">
            <v>72</v>
          </cell>
          <cell r="N135">
            <v>0</v>
          </cell>
          <cell r="O135">
            <v>4163.3</v>
          </cell>
          <cell r="P135">
            <v>4038.4</v>
          </cell>
          <cell r="Q135">
            <v>124.9</v>
          </cell>
          <cell r="R135" t="str">
            <v>张杰</v>
          </cell>
          <cell r="S135" t="str">
            <v>2.更新改造</v>
          </cell>
          <cell r="T135" t="str">
            <v>02.故障报废</v>
          </cell>
          <cell r="U135" t="str">
            <v>故障频繁且修理成本明显高于或接近同类资产重置成本</v>
          </cell>
          <cell r="V135" t="str">
            <v>同意报废</v>
          </cell>
          <cell r="W135" t="str">
            <v>FSU</v>
          </cell>
        </row>
        <row r="136">
          <cell r="B136" t="str">
            <v>330800301064</v>
          </cell>
          <cell r="C136" t="str">
            <v>	开关电源</v>
          </cell>
          <cell r="D136" t="str">
            <v>	01220501</v>
          </cell>
          <cell r="E136" t="str">
            <v>	存量收购</v>
          </cell>
          <cell r="F136" t="str">
            <v>否</v>
          </cell>
          <cell r="G136" t="str">
            <v>	330824700000124816</v>
          </cell>
          <cell r="H136" t="str">
            <v>	开化塘坞西庄</v>
          </cell>
          <cell r="I136" t="str">
            <v>	MCS3000</v>
          </cell>
          <cell r="J136" t="str">
            <v>	个</v>
          </cell>
          <cell r="K136">
            <v>1</v>
          </cell>
          <cell r="L136" t="str">
            <v>2015-10-31</v>
          </cell>
          <cell r="M136">
            <v>72</v>
          </cell>
          <cell r="N136">
            <v>0</v>
          </cell>
          <cell r="O136">
            <v>3038.21</v>
          </cell>
          <cell r="P136">
            <v>2947.06</v>
          </cell>
          <cell r="Q136">
            <v>91.15</v>
          </cell>
          <cell r="R136" t="str">
            <v>张杰</v>
          </cell>
          <cell r="S136" t="str">
            <v>2.更新改造</v>
          </cell>
          <cell r="T136" t="str">
            <v>02.故障报废</v>
          </cell>
          <cell r="U136" t="str">
            <v>故障频繁且修理成本明显高于或接近同类资产重置成本</v>
          </cell>
          <cell r="V136" t="str">
            <v>同意报废</v>
          </cell>
          <cell r="W136" t="str">
            <v>组合式开关电源</v>
          </cell>
        </row>
        <row r="137">
          <cell r="B137" t="str">
            <v>330800306682</v>
          </cell>
          <cell r="C137" t="str">
            <v>	(浙江南都)-蓄电池-铅酸蓄电池</v>
          </cell>
          <cell r="D137" t="str">
            <v>	01220101</v>
          </cell>
          <cell r="E137" t="str">
            <v>	工程转入</v>
          </cell>
          <cell r="F137" t="str">
            <v>否</v>
          </cell>
          <cell r="G137" t="str">
            <v>	330824908000000067</v>
          </cell>
          <cell r="H137" t="str">
            <v>	开化长虹田坑</v>
          </cell>
          <cell r="I137" t="str">
            <v>	-48V/200Ah铅酸蓄电池（12V/只，前置电池）</v>
          </cell>
          <cell r="J137" t="str">
            <v>	组</v>
          </cell>
          <cell r="K137">
            <v>1</v>
          </cell>
          <cell r="L137" t="str">
            <v>2016-1-7</v>
          </cell>
          <cell r="M137">
            <v>72</v>
          </cell>
          <cell r="N137">
            <v>0</v>
          </cell>
          <cell r="O137">
            <v>8452.72</v>
          </cell>
          <cell r="P137">
            <v>8199.14</v>
          </cell>
          <cell r="Q137">
            <v>253.58</v>
          </cell>
          <cell r="R137" t="str">
            <v>张杰</v>
          </cell>
          <cell r="S137" t="str">
            <v>2.更新改造</v>
          </cell>
          <cell r="T137" t="str">
            <v>01.设备老化</v>
          </cell>
          <cell r="U137" t="str">
            <v>修理费用高于或接近更新改造成本</v>
          </cell>
          <cell r="V137" t="str">
            <v>同意报废</v>
          </cell>
          <cell r="W137" t="str">
            <v>200AH</v>
          </cell>
        </row>
        <row r="138">
          <cell r="B138" t="str">
            <v>330800303598</v>
          </cell>
          <cell r="C138" t="str">
            <v>	12V普通阀控密封铅酸蓄电池-48V/200Ah</v>
          </cell>
          <cell r="D138" t="str">
            <v>	01220101</v>
          </cell>
          <cell r="E138" t="str">
            <v>	工程转入</v>
          </cell>
          <cell r="F138" t="str">
            <v>否</v>
          </cell>
          <cell r="G138" t="str">
            <v>	330824908000000188</v>
          </cell>
          <cell r="H138" t="str">
            <v>	开化何田蚯畈</v>
          </cell>
          <cell r="I138" t="str">
            <v>	12V普通阀控密封铅酸蓄电池-48V/200Ah</v>
          </cell>
          <cell r="J138" t="str">
            <v>	只</v>
          </cell>
          <cell r="K138">
            <v>1</v>
          </cell>
          <cell r="L138" t="str">
            <v>2016-2-29</v>
          </cell>
          <cell r="M138">
            <v>72</v>
          </cell>
          <cell r="N138">
            <v>0</v>
          </cell>
          <cell r="O138">
            <v>6887.31</v>
          </cell>
          <cell r="P138">
            <v>6680.69</v>
          </cell>
          <cell r="Q138">
            <v>206.62</v>
          </cell>
          <cell r="R138" t="str">
            <v>张杰</v>
          </cell>
          <cell r="S138" t="str">
            <v>2.更新改造</v>
          </cell>
          <cell r="T138" t="str">
            <v>01.设备老化</v>
          </cell>
          <cell r="U138" t="str">
            <v>修理费用高于或接近更新改造成本</v>
          </cell>
          <cell r="V138" t="str">
            <v>同意报废</v>
          </cell>
          <cell r="W138" t="str">
            <v>200AH</v>
          </cell>
        </row>
        <row r="139">
          <cell r="B139" t="str">
            <v>330800315621</v>
          </cell>
          <cell r="C139" t="str">
            <v>	普通阀控密封铅酸蓄电池</v>
          </cell>
          <cell r="D139" t="str">
            <v>	01220101</v>
          </cell>
          <cell r="E139" t="str">
            <v>	工程转入</v>
          </cell>
          <cell r="F139" t="str">
            <v>否</v>
          </cell>
          <cell r="G139" t="str">
            <v>	330824500000000091</v>
          </cell>
          <cell r="H139" t="str">
            <v>	开化长虹长川</v>
          </cell>
          <cell r="I139" t="str">
            <v>	前置端子铅酸蓄电池12V200Ah（125宽）</v>
          </cell>
          <cell r="J139" t="str">
            <v>	组</v>
          </cell>
          <cell r="K139">
            <v>1</v>
          </cell>
          <cell r="L139" t="str">
            <v>2017-3-30</v>
          </cell>
          <cell r="M139">
            <v>72</v>
          </cell>
          <cell r="N139">
            <v>0</v>
          </cell>
          <cell r="O139">
            <v>9966.14</v>
          </cell>
          <cell r="P139">
            <v>9667.16</v>
          </cell>
          <cell r="Q139">
            <v>298.98</v>
          </cell>
          <cell r="R139" t="str">
            <v>张杰</v>
          </cell>
          <cell r="S139" t="str">
            <v>2.更新改造</v>
          </cell>
          <cell r="T139" t="str">
            <v>01.设备老化</v>
          </cell>
          <cell r="U139" t="str">
            <v>修理费用高于或接近更新改造成本</v>
          </cell>
          <cell r="V139" t="str">
            <v>同意报废</v>
          </cell>
          <cell r="W139" t="str">
            <v>200AH</v>
          </cell>
        </row>
        <row r="140">
          <cell r="B140" t="str">
            <v>330800301236</v>
          </cell>
          <cell r="C140" t="str">
            <v>	蓄电池</v>
          </cell>
          <cell r="D140" t="str">
            <v>	01220101</v>
          </cell>
          <cell r="E140" t="str">
            <v>	存量收购</v>
          </cell>
          <cell r="F140" t="str">
            <v>否</v>
          </cell>
          <cell r="G140" t="str">
            <v>	330824908000000905</v>
          </cell>
          <cell r="H140" t="str">
            <v>	开化长虹乡老屋基</v>
          </cell>
          <cell r="I140" t="str">
            <v>	48V-500AH</v>
          </cell>
          <cell r="J140" t="str">
            <v>	V×AH-组</v>
          </cell>
          <cell r="K140">
            <v>1</v>
          </cell>
          <cell r="L140" t="str">
            <v>2015-10-31</v>
          </cell>
          <cell r="M140">
            <v>72</v>
          </cell>
          <cell r="N140">
            <v>0</v>
          </cell>
          <cell r="O140">
            <v>499.6</v>
          </cell>
          <cell r="P140">
            <v>484.61</v>
          </cell>
          <cell r="Q140">
            <v>14.99</v>
          </cell>
          <cell r="R140" t="str">
            <v>张杰</v>
          </cell>
          <cell r="S140" t="str">
            <v>2.更新改造</v>
          </cell>
          <cell r="T140" t="str">
            <v>01.设备老化</v>
          </cell>
          <cell r="U140" t="str">
            <v>修理费用高于或接近更新改造成本</v>
          </cell>
          <cell r="V140" t="str">
            <v>同意报废</v>
          </cell>
          <cell r="W140" t="str">
            <v>500AH</v>
          </cell>
        </row>
        <row r="141">
          <cell r="B141" t="str">
            <v>330800302065</v>
          </cell>
          <cell r="C141" t="str">
            <v>蓄电池</v>
          </cell>
          <cell r="D141" t="str">
            <v>01220101</v>
          </cell>
          <cell r="E141" t="str">
            <v>存量收购</v>
          </cell>
          <cell r="F141" t="str">
            <v>否</v>
          </cell>
          <cell r="G141" t="str">
            <v>330881908000000960</v>
          </cell>
          <cell r="H141" t="str">
            <v>江山上余刘家山</v>
          </cell>
          <cell r="I141" t="str">
            <v>6-GFM-200</v>
          </cell>
          <cell r="J141" t="str">
            <v>V×AH-组</v>
          </cell>
          <cell r="K141">
            <v>48</v>
          </cell>
          <cell r="L141">
            <v>42308</v>
          </cell>
          <cell r="M141">
            <v>72</v>
          </cell>
          <cell r="N141">
            <v>0</v>
          </cell>
          <cell r="O141">
            <v>3832.57</v>
          </cell>
          <cell r="P141">
            <v>3717.59</v>
          </cell>
          <cell r="Q141">
            <v>114.98</v>
          </cell>
          <cell r="R141" t="str">
            <v>姜冬福</v>
          </cell>
          <cell r="S141" t="str">
            <v>2.更新改造</v>
          </cell>
          <cell r="T141" t="str">
            <v>01.设备老化</v>
          </cell>
          <cell r="U141" t="str">
            <v>修理费用高于或接近更新改造成本</v>
          </cell>
          <cell r="V141" t="str">
            <v>同意报废</v>
          </cell>
          <cell r="W141" t="str">
            <v>200AH</v>
          </cell>
        </row>
        <row r="142">
          <cell r="B142" t="str">
            <v>330800310533</v>
          </cell>
          <cell r="C142" t="str">
            <v>嵌入式开关电源</v>
          </cell>
          <cell r="D142" t="str">
            <v>01220502</v>
          </cell>
          <cell r="E142" t="str">
            <v>工程转入</v>
          </cell>
          <cell r="F142" t="str">
            <v>否</v>
          </cell>
          <cell r="G142" t="str">
            <v>330881500000000057</v>
          </cell>
          <cell r="H142" t="str">
            <v>江山江郎山顶</v>
          </cell>
          <cell r="I142" t="str">
            <v>48V/300A高效系统(50A高效模块，共用电源系统，三相交流输入)100A</v>
          </cell>
          <cell r="J142" t="str">
            <v>架</v>
          </cell>
          <cell r="K142">
            <v>1</v>
          </cell>
          <cell r="L142">
            <v>42729</v>
          </cell>
          <cell r="M142">
            <v>72</v>
          </cell>
          <cell r="N142">
            <v>0</v>
          </cell>
          <cell r="O142">
            <v>5947.09</v>
          </cell>
          <cell r="P142">
            <v>5768.68</v>
          </cell>
          <cell r="Q142">
            <v>178.41</v>
          </cell>
          <cell r="R142" t="str">
            <v>姜冬福</v>
          </cell>
          <cell r="S142" t="str">
            <v>2.更新改造</v>
          </cell>
          <cell r="T142" t="str">
            <v>01.设备老化</v>
          </cell>
          <cell r="U142" t="str">
            <v>修理费用高于或接近更新改造成本</v>
          </cell>
          <cell r="V142" t="str">
            <v>同意报废</v>
          </cell>
          <cell r="W142" t="str">
            <v>嵌入式开关电源</v>
          </cell>
        </row>
        <row r="143">
          <cell r="B143" t="str">
            <v>330800309149</v>
          </cell>
          <cell r="C143" t="str">
            <v>普通阀控密封铅酸蓄电池</v>
          </cell>
          <cell r="D143" t="str">
            <v>01220101</v>
          </cell>
          <cell r="E143" t="str">
            <v>工程转入</v>
          </cell>
          <cell r="F143" t="str">
            <v>否</v>
          </cell>
          <cell r="G143" t="str">
            <v>330881500000000057</v>
          </cell>
          <cell r="H143" t="str">
            <v>江山江郎山顶</v>
          </cell>
          <cell r="I143" t="str">
            <v>前置端子铅酸蓄电池12V150Ah（125宽）</v>
          </cell>
          <cell r="J143" t="str">
            <v>组</v>
          </cell>
          <cell r="K143">
            <v>1</v>
          </cell>
          <cell r="L143">
            <v>42662</v>
          </cell>
          <cell r="M143">
            <v>72</v>
          </cell>
          <cell r="N143">
            <v>0</v>
          </cell>
          <cell r="O143">
            <v>3950.83</v>
          </cell>
          <cell r="P143">
            <v>3832.31</v>
          </cell>
          <cell r="Q143">
            <v>118.52</v>
          </cell>
          <cell r="R143" t="str">
            <v>姜冬福</v>
          </cell>
          <cell r="S143" t="str">
            <v>2.更新改造</v>
          </cell>
          <cell r="T143" t="str">
            <v>01.设备老化</v>
          </cell>
          <cell r="U143" t="str">
            <v>修理费用高于或接近更新改造成本</v>
          </cell>
          <cell r="V143" t="str">
            <v>同意报废</v>
          </cell>
          <cell r="W143" t="str">
            <v>150AH</v>
          </cell>
        </row>
        <row r="144">
          <cell r="B144" t="str">
            <v>330800111257</v>
          </cell>
          <cell r="C144" t="str">
            <v>蓄电池组</v>
          </cell>
          <cell r="D144" t="str">
            <v>01220101</v>
          </cell>
          <cell r="E144" t="str">
            <v>存量收购</v>
          </cell>
          <cell r="F144" t="str">
            <v>否</v>
          </cell>
          <cell r="G144" t="str">
            <v>330881908000000483</v>
          </cell>
          <cell r="H144" t="str">
            <v>江山塔山</v>
          </cell>
          <cell r="I144" t="str">
            <v>48V-500AH</v>
          </cell>
          <cell r="J144" t="str">
            <v>V×AH-组</v>
          </cell>
          <cell r="K144">
            <v>1</v>
          </cell>
          <cell r="L144" t="str">
            <v>2013-11-30</v>
          </cell>
          <cell r="M144">
            <v>37</v>
          </cell>
          <cell r="N144">
            <v>0</v>
          </cell>
          <cell r="O144">
            <v>9159.58</v>
          </cell>
          <cell r="P144">
            <v>8884.79</v>
          </cell>
          <cell r="Q144">
            <v>274.79</v>
          </cell>
          <cell r="R144" t="str">
            <v>姜冬福</v>
          </cell>
          <cell r="S144" t="str">
            <v>2.更新改造</v>
          </cell>
          <cell r="T144" t="str">
            <v>01.设备老化</v>
          </cell>
          <cell r="U144" t="str">
            <v>修理费用高于或接近更新改造成本</v>
          </cell>
          <cell r="V144" t="str">
            <v>同意报废</v>
          </cell>
          <cell r="W144" t="str">
            <v>500AH</v>
          </cell>
        </row>
        <row r="145">
          <cell r="B145" t="str">
            <v>330800101080</v>
          </cell>
          <cell r="C145" t="str">
            <v>特型塔</v>
          </cell>
          <cell r="D145" t="str">
            <v>01010202</v>
          </cell>
          <cell r="E145" t="str">
            <v>存量收购</v>
          </cell>
          <cell r="F145" t="str">
            <v>否</v>
          </cell>
          <cell r="G145" t="str">
            <v>330881908000000074</v>
          </cell>
          <cell r="H145" t="str">
            <v>江山南一路</v>
          </cell>
          <cell r="I145" t="str">
            <v>景观塔</v>
          </cell>
          <cell r="J145" t="str">
            <v>座</v>
          </cell>
          <cell r="K145">
            <v>1</v>
          </cell>
          <cell r="L145" t="str">
            <v>2007-11-16</v>
          </cell>
          <cell r="M145">
            <v>120</v>
          </cell>
          <cell r="N145">
            <v>20</v>
          </cell>
          <cell r="O145">
            <v>18887.06</v>
          </cell>
          <cell r="P145">
            <v>15267</v>
          </cell>
          <cell r="Q145">
            <v>3620.06</v>
          </cell>
          <cell r="R145" t="str">
            <v>姜冬福</v>
          </cell>
          <cell r="S145" t="str">
            <v>1.拆站</v>
          </cell>
          <cell r="T145" t="str">
            <v>03.拆迁毁损</v>
          </cell>
          <cell r="U145" t="str">
            <v>利旧修理成本明显高于或接近同类资产重置成本</v>
          </cell>
          <cell r="V145" t="str">
            <v>同意报废</v>
          </cell>
          <cell r="W145" t="str">
            <v>楼面美化天线外罩</v>
          </cell>
        </row>
        <row r="146">
          <cell r="B146" t="str">
            <v>330800313454</v>
          </cell>
          <cell r="C146" t="str">
            <v>普通阀控密封铅酸蓄电池</v>
          </cell>
          <cell r="D146" t="str">
            <v>01220101</v>
          </cell>
          <cell r="E146" t="str">
            <v>工程转入</v>
          </cell>
          <cell r="F146" t="str">
            <v>否</v>
          </cell>
          <cell r="G146" t="str">
            <v>330822500000000060</v>
          </cell>
          <cell r="H146" t="str">
            <v>常山球川邱家蓬村</v>
          </cell>
          <cell r="I146" t="str">
            <v>前置端子铅酸蓄电池12V200Ah（125宽）</v>
          </cell>
          <cell r="J146" t="str">
            <v>只</v>
          </cell>
          <cell r="K146">
            <v>4</v>
          </cell>
          <cell r="L146">
            <v>42753</v>
          </cell>
          <cell r="M146">
            <v>72</v>
          </cell>
          <cell r="N146">
            <v>0</v>
          </cell>
          <cell r="O146">
            <v>7069.88</v>
          </cell>
          <cell r="P146">
            <v>6857.78</v>
          </cell>
          <cell r="Q146">
            <v>212.1</v>
          </cell>
          <cell r="R146" t="str">
            <v>张凌</v>
          </cell>
          <cell r="S146" t="str">
            <v>2.更新改造</v>
          </cell>
          <cell r="T146" t="str">
            <v>01.设备老化</v>
          </cell>
          <cell r="U146" t="str">
            <v>修理费用高于或接近更新改造成本</v>
          </cell>
          <cell r="V146" t="str">
            <v>同意报废</v>
          </cell>
          <cell r="W146" t="str">
            <v>200AH</v>
          </cell>
        </row>
        <row r="147">
          <cell r="B147" t="str">
            <v>330800119232</v>
          </cell>
          <cell r="C147" t="str">
            <v>开关电源</v>
          </cell>
          <cell r="D147" t="str">
            <v>01220501</v>
          </cell>
          <cell r="E147" t="str">
            <v>存量收购</v>
          </cell>
          <cell r="F147" t="str">
            <v>否</v>
          </cell>
          <cell r="G147" t="str">
            <v>330822908000000219</v>
          </cell>
          <cell r="H147" t="str">
            <v>常山五联</v>
          </cell>
          <cell r="I147" t="str">
            <v>48-400A(50A模块)-100</v>
          </cell>
          <cell r="J147" t="str">
            <v>个</v>
          </cell>
          <cell r="K147">
            <v>1</v>
          </cell>
          <cell r="L147">
            <v>38168</v>
          </cell>
          <cell r="M147">
            <v>6</v>
          </cell>
          <cell r="N147">
            <v>0</v>
          </cell>
          <cell r="O147">
            <v>932.4</v>
          </cell>
          <cell r="P147">
            <v>904.43</v>
          </cell>
          <cell r="Q147">
            <v>27.97</v>
          </cell>
          <cell r="R147" t="str">
            <v>张凌</v>
          </cell>
          <cell r="S147" t="str">
            <v>2.更新改造</v>
          </cell>
          <cell r="T147" t="str">
            <v>01.设备老化</v>
          </cell>
          <cell r="U147" t="str">
            <v>修理费用高于或接近更新改造成本</v>
          </cell>
          <cell r="V147" t="str">
            <v>同意报废</v>
          </cell>
          <cell r="W147" t="str">
            <v>组合式开关电源</v>
          </cell>
        </row>
        <row r="148">
          <cell r="B148" t="str">
            <v>330800106930</v>
          </cell>
          <cell r="C148" t="str">
            <v>通用空调-通用空调</v>
          </cell>
          <cell r="D148" t="str">
            <v>01230102</v>
          </cell>
          <cell r="E148" t="str">
            <v>存量收购</v>
          </cell>
          <cell r="F148" t="str">
            <v>否</v>
          </cell>
          <cell r="G148" t="str">
            <v>330822908000000415</v>
          </cell>
          <cell r="H148" t="str">
            <v>常山大桥头乡</v>
          </cell>
          <cell r="I148" t="str">
            <v>KFR-71G</v>
          </cell>
          <cell r="J148" t="str">
            <v>台</v>
          </cell>
          <cell r="K148">
            <v>1</v>
          </cell>
          <cell r="L148">
            <v>39903</v>
          </cell>
          <cell r="M148">
            <v>6</v>
          </cell>
          <cell r="N148">
            <v>0</v>
          </cell>
          <cell r="O148">
            <v>288</v>
          </cell>
          <cell r="P148">
            <v>279.36</v>
          </cell>
          <cell r="Q148">
            <v>8.64</v>
          </cell>
          <cell r="R148" t="str">
            <v>张凌</v>
          </cell>
          <cell r="S148" t="str">
            <v>2.更新改造</v>
          </cell>
          <cell r="T148" t="str">
            <v>02.故障报废</v>
          </cell>
          <cell r="U148" t="str">
            <v>故障频繁且修理成本明显高于或接近同类资产重置成本</v>
          </cell>
          <cell r="V148" t="str">
            <v>同意报废</v>
          </cell>
          <cell r="W148" t="str">
            <v>3P</v>
          </cell>
        </row>
        <row r="149">
          <cell r="B149" t="str">
            <v>330800305136</v>
          </cell>
          <cell r="C149" t="str">
            <v>(浙江南都)-蓄电池-铅酸蓄电池</v>
          </cell>
          <cell r="D149" t="str">
            <v>01220101</v>
          </cell>
          <cell r="E149" t="str">
            <v>工程转入</v>
          </cell>
          <cell r="F149" t="str">
            <v>否</v>
          </cell>
          <cell r="G149" t="str">
            <v>330824500000000009</v>
          </cell>
          <cell r="H149" t="str">
            <v>开化池淮工业园</v>
          </cell>
          <cell r="I149" t="str">
            <v>-48V/500Ah铅酸蓄电池（2V/只）</v>
          </cell>
          <cell r="J149" t="str">
            <v>组</v>
          </cell>
          <cell r="K149">
            <v>1</v>
          </cell>
          <cell r="L149">
            <v>42237</v>
          </cell>
          <cell r="M149">
            <v>72</v>
          </cell>
          <cell r="N149">
            <v>0</v>
          </cell>
          <cell r="O149">
            <v>17510.94</v>
          </cell>
          <cell r="P149">
            <v>16985.61</v>
          </cell>
          <cell r="Q149">
            <v>525.33</v>
          </cell>
          <cell r="R149" t="str">
            <v>张杰</v>
          </cell>
          <cell r="S149" t="str">
            <v>2.更新改造</v>
          </cell>
          <cell r="T149" t="str">
            <v>01.设备老化</v>
          </cell>
          <cell r="U149" t="str">
            <v>修理费用高于或接近更新改造成本</v>
          </cell>
          <cell r="V149" t="str">
            <v>同意报废</v>
          </cell>
          <cell r="W149" t="str">
            <v>500AH</v>
          </cell>
        </row>
        <row r="150">
          <cell r="B150" t="str">
            <v>330800308902</v>
          </cell>
          <cell r="C150" t="str">
            <v>普通阀控密封铅酸蓄电池</v>
          </cell>
          <cell r="D150" t="str">
            <v>01220101</v>
          </cell>
          <cell r="E150" t="str">
            <v>工程转入</v>
          </cell>
          <cell r="F150" t="str">
            <v>否</v>
          </cell>
          <cell r="G150" t="str">
            <v>330824908000000428</v>
          </cell>
          <cell r="H150" t="str">
            <v>开化工业园区老区</v>
          </cell>
          <cell r="I150" t="str">
            <v>12V200Ah不含GPS防盗模块（组）</v>
          </cell>
          <cell r="J150" t="str">
            <v>组</v>
          </cell>
          <cell r="K150">
            <v>1</v>
          </cell>
          <cell r="L150">
            <v>42653</v>
          </cell>
          <cell r="M150">
            <v>72</v>
          </cell>
          <cell r="N150">
            <v>0</v>
          </cell>
          <cell r="O150">
            <v>6151.26</v>
          </cell>
          <cell r="P150">
            <v>5966.72</v>
          </cell>
          <cell r="Q150">
            <v>184.54</v>
          </cell>
          <cell r="R150" t="str">
            <v>张杰</v>
          </cell>
          <cell r="S150" t="str">
            <v>2.更新改造</v>
          </cell>
          <cell r="T150" t="str">
            <v>01.设备老化</v>
          </cell>
          <cell r="U150" t="str">
            <v>修理费用高于或接近更新改造成本</v>
          </cell>
          <cell r="V150" t="str">
            <v>同意报废</v>
          </cell>
          <cell r="W150" t="str">
            <v>200AH</v>
          </cell>
        </row>
        <row r="151">
          <cell r="B151" t="str">
            <v>330800110766</v>
          </cell>
          <cell r="C151" t="str">
            <v>蓄电池</v>
          </cell>
          <cell r="D151" t="str">
            <v>01220101</v>
          </cell>
          <cell r="E151" t="str">
            <v>存量收购</v>
          </cell>
          <cell r="F151" t="str">
            <v>否</v>
          </cell>
          <cell r="G151" t="str">
            <v>330824908000000428</v>
          </cell>
          <cell r="H151" t="str">
            <v>开化工业园区老区</v>
          </cell>
          <cell r="I151" t="str">
            <v>12V-200AH</v>
          </cell>
          <cell r="J151" t="str">
            <v>V×AH-组</v>
          </cell>
          <cell r="K151">
            <v>1</v>
          </cell>
          <cell r="L151">
            <v>41410</v>
          </cell>
          <cell r="M151">
            <v>31</v>
          </cell>
          <cell r="N151">
            <v>0</v>
          </cell>
          <cell r="O151">
            <v>2928.69</v>
          </cell>
          <cell r="P151">
            <v>2840.83</v>
          </cell>
          <cell r="Q151">
            <v>87.86</v>
          </cell>
          <cell r="R151" t="str">
            <v>张杰</v>
          </cell>
          <cell r="S151" t="str">
            <v>2.更新改造</v>
          </cell>
          <cell r="T151" t="str">
            <v>01.设备老化</v>
          </cell>
          <cell r="U151" t="str">
            <v>修理费用高于或接近更新改造成本</v>
          </cell>
          <cell r="V151" t="str">
            <v>同意报废</v>
          </cell>
          <cell r="W151" t="str">
            <v>200AH</v>
          </cell>
        </row>
        <row r="152">
          <cell r="B152" t="str">
            <v>330800323296</v>
          </cell>
          <cell r="C152" t="str">
            <v>普通阀控密封铅酸蓄电池</v>
          </cell>
          <cell r="D152" t="str">
            <v>01220101</v>
          </cell>
          <cell r="E152" t="str">
            <v>工程转入</v>
          </cell>
          <cell r="F152" t="str">
            <v>否</v>
          </cell>
          <cell r="G152" t="str">
            <v>330824500000000114</v>
          </cell>
          <cell r="H152" t="str">
            <v>开化白鹤山二号隧道西口</v>
          </cell>
          <cell r="I152" t="str">
            <v>前置端子铅酸蓄电池48V200Ah（125宽）</v>
          </cell>
          <cell r="J152" t="str">
            <v>组</v>
          </cell>
          <cell r="K152">
            <v>1</v>
          </cell>
          <cell r="L152">
            <v>42981</v>
          </cell>
          <cell r="M152">
            <v>72</v>
          </cell>
          <cell r="N152">
            <v>0</v>
          </cell>
          <cell r="O152">
            <v>5630.64</v>
          </cell>
          <cell r="P152">
            <v>5461.72</v>
          </cell>
          <cell r="Q152">
            <v>168.92</v>
          </cell>
          <cell r="R152" t="str">
            <v>张杰</v>
          </cell>
          <cell r="S152" t="str">
            <v>2.更新改造</v>
          </cell>
          <cell r="T152" t="str">
            <v>01.设备老化</v>
          </cell>
          <cell r="U152" t="str">
            <v>修理费用高于或接近更新改造成本</v>
          </cell>
          <cell r="V152" t="str">
            <v>同意报废</v>
          </cell>
          <cell r="W152" t="str">
            <v>200AH</v>
          </cell>
        </row>
        <row r="153">
          <cell r="B153" t="str">
            <v>330800323297</v>
          </cell>
          <cell r="C153" t="str">
            <v>普通阀控密封铅酸蓄电池</v>
          </cell>
          <cell r="D153" t="str">
            <v>01220101</v>
          </cell>
          <cell r="E153" t="str">
            <v>工程转入</v>
          </cell>
          <cell r="F153" t="str">
            <v>否</v>
          </cell>
          <cell r="G153" t="str">
            <v>330824500000000114</v>
          </cell>
          <cell r="H153" t="str">
            <v>开化白鹤山二号隧道西口</v>
          </cell>
          <cell r="I153" t="str">
            <v>前置端子铅酸蓄电池48V200Ah（125宽）</v>
          </cell>
          <cell r="J153" t="str">
            <v>组</v>
          </cell>
          <cell r="K153">
            <v>1</v>
          </cell>
          <cell r="L153">
            <v>42981</v>
          </cell>
          <cell r="M153">
            <v>72</v>
          </cell>
          <cell r="N153">
            <v>0</v>
          </cell>
          <cell r="O153">
            <v>5630.65</v>
          </cell>
          <cell r="P153">
            <v>5461.73</v>
          </cell>
          <cell r="Q153">
            <v>168.92</v>
          </cell>
          <cell r="R153" t="str">
            <v>张杰</v>
          </cell>
          <cell r="S153" t="str">
            <v>2.更新改造</v>
          </cell>
          <cell r="T153" t="str">
            <v>01.设备老化</v>
          </cell>
          <cell r="U153" t="str">
            <v>修理费用高于或接近更新改造成本</v>
          </cell>
          <cell r="V153" t="str">
            <v>同意报废</v>
          </cell>
          <cell r="W153" t="str">
            <v>200AH</v>
          </cell>
        </row>
        <row r="154">
          <cell r="B154" t="str">
            <v>330800109095</v>
          </cell>
          <cell r="C154" t="str">
            <v>开关电源</v>
          </cell>
          <cell r="D154" t="str">
            <v>01220501</v>
          </cell>
          <cell r="E154" t="str">
            <v>存量收购</v>
          </cell>
          <cell r="F154" t="str">
            <v>否</v>
          </cell>
          <cell r="G154" t="str">
            <v>330824908000000547</v>
          </cell>
          <cell r="H154" t="str">
            <v>开化双林</v>
          </cell>
          <cell r="I154" t="str">
            <v>48V-150A(30A模块)-60</v>
          </cell>
          <cell r="J154" t="str">
            <v>个</v>
          </cell>
          <cell r="K154">
            <v>1</v>
          </cell>
          <cell r="L154" t="str">
            <v>2006-10-20</v>
          </cell>
          <cell r="M154">
            <v>6</v>
          </cell>
          <cell r="N154">
            <v>0</v>
          </cell>
          <cell r="O154">
            <v>875.95</v>
          </cell>
          <cell r="P154">
            <v>849.67</v>
          </cell>
          <cell r="Q154">
            <v>26.28</v>
          </cell>
          <cell r="R154" t="str">
            <v>张杰</v>
          </cell>
          <cell r="S154" t="str">
            <v>2.更新改造</v>
          </cell>
          <cell r="T154" t="str">
            <v>02.故障报废</v>
          </cell>
          <cell r="U154" t="str">
            <v>故障频繁且修理成本明显高于或接近同类资产重置成本</v>
          </cell>
          <cell r="V154" t="str">
            <v>同意报废</v>
          </cell>
          <cell r="W154" t="str">
            <v>组合式开关电源</v>
          </cell>
        </row>
        <row r="155">
          <cell r="B155" t="str">
            <v>330800107408</v>
          </cell>
          <cell r="C155" t="str">
            <v>蓄电池</v>
          </cell>
          <cell r="D155" t="str">
            <v>01220101</v>
          </cell>
          <cell r="E155" t="str">
            <v>存量收购</v>
          </cell>
          <cell r="F155" t="str">
            <v>否</v>
          </cell>
          <cell r="G155" t="str">
            <v>330824908000000545</v>
          </cell>
          <cell r="H155" t="str">
            <v>开化曹门</v>
          </cell>
          <cell r="I155" t="str">
            <v>48V-500AH</v>
          </cell>
          <cell r="J155" t="str">
            <v>V×AH-组</v>
          </cell>
          <cell r="K155">
            <v>1</v>
          </cell>
          <cell r="L155">
            <v>40148</v>
          </cell>
          <cell r="M155">
            <v>17</v>
          </cell>
          <cell r="N155">
            <v>0</v>
          </cell>
          <cell r="O155">
            <v>2763.7</v>
          </cell>
          <cell r="P155">
            <v>2680.79</v>
          </cell>
          <cell r="Q155">
            <v>82.91</v>
          </cell>
          <cell r="R155" t="str">
            <v>张杰</v>
          </cell>
          <cell r="S155" t="str">
            <v>2.更新改造</v>
          </cell>
          <cell r="T155" t="str">
            <v>01.设备老化</v>
          </cell>
          <cell r="U155" t="str">
            <v>修理费用高于或接近更新改造成本</v>
          </cell>
          <cell r="V155" t="str">
            <v>同意报废</v>
          </cell>
          <cell r="W155" t="str">
            <v>500AH</v>
          </cell>
        </row>
        <row r="156">
          <cell r="B156" t="str">
            <v>330800305256</v>
          </cell>
          <cell r="C156" t="str">
            <v>(双登集团)-蓄电池-铅酸蓄电池</v>
          </cell>
          <cell r="D156" t="str">
            <v>01220101</v>
          </cell>
          <cell r="E156" t="str">
            <v>工程转入</v>
          </cell>
          <cell r="F156" t="str">
            <v>否</v>
          </cell>
          <cell r="G156" t="str">
            <v>330824908000000033</v>
          </cell>
          <cell r="H156" t="str">
            <v>开化林山下江</v>
          </cell>
          <cell r="I156" t="str">
            <v>-48V/200Ah铅酸蓄电池（12V/只，前置电池）</v>
          </cell>
          <cell r="J156" t="str">
            <v>组</v>
          </cell>
          <cell r="K156">
            <v>1</v>
          </cell>
          <cell r="L156">
            <v>42305</v>
          </cell>
          <cell r="M156">
            <v>72</v>
          </cell>
          <cell r="N156">
            <v>0</v>
          </cell>
          <cell r="O156">
            <v>7518.55</v>
          </cell>
          <cell r="P156">
            <v>7292.99</v>
          </cell>
          <cell r="Q156">
            <v>225.56</v>
          </cell>
          <cell r="R156" t="str">
            <v>张杰</v>
          </cell>
          <cell r="S156" t="str">
            <v>2.更新改造</v>
          </cell>
          <cell r="T156" t="str">
            <v>01.设备老化</v>
          </cell>
          <cell r="U156" t="str">
            <v>修理费用高于或接近更新改造成本</v>
          </cell>
          <cell r="V156" t="str">
            <v>同意报废</v>
          </cell>
          <cell r="W156" t="str">
            <v>200AH</v>
          </cell>
        </row>
        <row r="157">
          <cell r="B157" t="str">
            <v>330800305068</v>
          </cell>
          <cell r="C157" t="str">
            <v>(浙江南都)-蓄电池-铅酸蓄电池</v>
          </cell>
          <cell r="D157" t="str">
            <v>01220101</v>
          </cell>
          <cell r="E157" t="str">
            <v>工程转入</v>
          </cell>
          <cell r="F157" t="str">
            <v>否</v>
          </cell>
          <cell r="G157" t="str">
            <v>330824908000000093</v>
          </cell>
          <cell r="H157" t="str">
            <v>开化张湾爱国</v>
          </cell>
          <cell r="I157" t="str">
            <v>-48V/200Ah铅酸蓄电池（12V/只，前置电池）</v>
          </cell>
          <cell r="J157" t="str">
            <v>组</v>
          </cell>
          <cell r="K157">
            <v>1</v>
          </cell>
          <cell r="L157">
            <v>42277</v>
          </cell>
          <cell r="M157">
            <v>72</v>
          </cell>
          <cell r="N157">
            <v>0</v>
          </cell>
          <cell r="O157">
            <v>7768.5</v>
          </cell>
          <cell r="P157">
            <v>7535.44</v>
          </cell>
          <cell r="Q157">
            <v>233.06</v>
          </cell>
          <cell r="R157" t="str">
            <v>张杰</v>
          </cell>
          <cell r="S157" t="str">
            <v>2.更新改造</v>
          </cell>
          <cell r="T157" t="str">
            <v>01.设备老化</v>
          </cell>
          <cell r="U157" t="str">
            <v>修理费用高于或接近更新改造成本</v>
          </cell>
          <cell r="V157" t="str">
            <v>同意报废</v>
          </cell>
          <cell r="W157" t="str">
            <v>200AH</v>
          </cell>
        </row>
        <row r="158">
          <cell r="B158" t="str">
            <v>330800320706</v>
          </cell>
          <cell r="C158" t="str">
            <v>普通空调壁挂</v>
          </cell>
          <cell r="D158" t="str">
            <v>01230101</v>
          </cell>
          <cell r="E158" t="str">
            <v>工程转入</v>
          </cell>
          <cell r="F158" t="str">
            <v>否</v>
          </cell>
          <cell r="G158" t="str">
            <v>330824908000000079</v>
          </cell>
          <cell r="H158" t="str">
            <v>开化林山乡-2</v>
          </cell>
          <cell r="I158" t="str">
            <v>2P单冷单相整机</v>
          </cell>
          <cell r="J158" t="str">
            <v>台</v>
          </cell>
          <cell r="K158">
            <v>1</v>
          </cell>
          <cell r="L158">
            <v>42923</v>
          </cell>
          <cell r="M158">
            <v>72</v>
          </cell>
          <cell r="N158">
            <v>0</v>
          </cell>
          <cell r="O158">
            <v>3470.24</v>
          </cell>
          <cell r="P158">
            <v>3366.13</v>
          </cell>
          <cell r="Q158">
            <v>104.11</v>
          </cell>
          <cell r="R158" t="str">
            <v>张杰</v>
          </cell>
          <cell r="S158" t="str">
            <v>2.更新改造</v>
          </cell>
          <cell r="T158" t="str">
            <v>02.故障报废</v>
          </cell>
          <cell r="U158" t="str">
            <v>故障频繁且修理成本明显高于或接近同类资产重置成本</v>
          </cell>
          <cell r="V158" t="str">
            <v>同意报废</v>
          </cell>
          <cell r="W158" t="str">
            <v>2P</v>
          </cell>
        </row>
        <row r="159">
          <cell r="B159" t="str">
            <v>330800301102</v>
          </cell>
          <cell r="C159" t="str">
            <v>空调</v>
          </cell>
          <cell r="D159" t="str">
            <v>01230102</v>
          </cell>
          <cell r="E159" t="str">
            <v>存量收购</v>
          </cell>
          <cell r="F159" t="str">
            <v>否</v>
          </cell>
          <cell r="G159" t="str">
            <v>330824908000000155</v>
          </cell>
          <cell r="H159" t="str">
            <v>开化齐溪上村</v>
          </cell>
          <cell r="I159" t="str">
            <v>KF-72LW</v>
          </cell>
          <cell r="J159" t="str">
            <v>台</v>
          </cell>
          <cell r="K159">
            <v>1</v>
          </cell>
          <cell r="L159">
            <v>42308</v>
          </cell>
          <cell r="M159">
            <v>72</v>
          </cell>
          <cell r="N159">
            <v>0</v>
          </cell>
          <cell r="O159">
            <v>6165.85</v>
          </cell>
          <cell r="P159">
            <v>5980.87</v>
          </cell>
          <cell r="Q159">
            <v>184.98</v>
          </cell>
          <cell r="R159" t="str">
            <v>张杰</v>
          </cell>
          <cell r="S159" t="str">
            <v>2.更新改造</v>
          </cell>
          <cell r="T159" t="str">
            <v>02.故障报废</v>
          </cell>
          <cell r="U159" t="str">
            <v>故障频繁且修理成本明显高于或接近同类资产重置成本</v>
          </cell>
          <cell r="V159" t="str">
            <v>同意报废</v>
          </cell>
          <cell r="W159" t="str">
            <v>3P</v>
          </cell>
        </row>
        <row r="160">
          <cell r="B160" t="str">
            <v>330800111697</v>
          </cell>
          <cell r="C160" t="str">
            <v>专用空调</v>
          </cell>
          <cell r="D160" t="str">
            <v>01230104</v>
          </cell>
          <cell r="E160" t="str">
            <v>存量收购</v>
          </cell>
          <cell r="F160" t="str">
            <v>否</v>
          </cell>
          <cell r="G160" t="str">
            <v>330824908000000403</v>
          </cell>
          <cell r="H160" t="str">
            <v>开化华村</v>
          </cell>
          <cell r="I160" t="str">
            <v>SPW-V253DHL5</v>
          </cell>
          <cell r="J160" t="str">
            <v>个</v>
          </cell>
          <cell r="K160">
            <v>1</v>
          </cell>
          <cell r="L160">
            <v>39654</v>
          </cell>
          <cell r="M160">
            <v>6</v>
          </cell>
          <cell r="N160">
            <v>0</v>
          </cell>
          <cell r="O160">
            <v>257.5</v>
          </cell>
          <cell r="P160">
            <v>249.77</v>
          </cell>
          <cell r="Q160">
            <v>7.73</v>
          </cell>
          <cell r="R160" t="str">
            <v>张杰</v>
          </cell>
          <cell r="S160" t="str">
            <v>2.更新改造</v>
          </cell>
          <cell r="T160" t="str">
            <v>02.故障报废</v>
          </cell>
          <cell r="U160" t="str">
            <v>故障频繁且修理成本明显高于或接近同类资产重置成本</v>
          </cell>
          <cell r="V160" t="str">
            <v>同意报废</v>
          </cell>
          <cell r="W160" t="str">
            <v>3P</v>
          </cell>
        </row>
        <row r="161">
          <cell r="B161" t="str">
            <v>330800332945</v>
          </cell>
          <cell r="C161" t="str">
            <v>普通空调壁挂</v>
          </cell>
          <cell r="D161" t="str">
            <v>01230101</v>
          </cell>
          <cell r="E161" t="str">
            <v>工程转入</v>
          </cell>
          <cell r="F161" t="str">
            <v>否</v>
          </cell>
          <cell r="G161" t="str">
            <v>330824908000000619</v>
          </cell>
          <cell r="H161" t="str">
            <v>开化长征</v>
          </cell>
          <cell r="I161" t="str">
            <v>2P单冷单相整机</v>
          </cell>
          <cell r="J161" t="str">
            <v>台</v>
          </cell>
          <cell r="K161">
            <v>1</v>
          </cell>
          <cell r="L161">
            <v>43368</v>
          </cell>
          <cell r="M161">
            <v>72</v>
          </cell>
          <cell r="N161">
            <v>7</v>
          </cell>
          <cell r="O161">
            <v>4131.19</v>
          </cell>
          <cell r="P161">
            <v>3617.67</v>
          </cell>
          <cell r="Q161">
            <v>513.52</v>
          </cell>
          <cell r="R161" t="str">
            <v>张杰</v>
          </cell>
          <cell r="S161" t="str">
            <v>2.更新改造</v>
          </cell>
          <cell r="T161" t="str">
            <v>02.故障报废</v>
          </cell>
          <cell r="U161" t="str">
            <v>故障频繁且修理成本明显高于或接近同类资产重置成本</v>
          </cell>
          <cell r="V161" t="str">
            <v>同意报废</v>
          </cell>
          <cell r="W161" t="str">
            <v>2P</v>
          </cell>
        </row>
        <row r="162">
          <cell r="B162" t="str">
            <v>330800111811</v>
          </cell>
          <cell r="C162" t="str">
            <v>专用空调</v>
          </cell>
          <cell r="D162" t="str">
            <v>01230104</v>
          </cell>
          <cell r="E162" t="str">
            <v>存量收购</v>
          </cell>
          <cell r="F162" t="str">
            <v>否</v>
          </cell>
          <cell r="G162" t="str">
            <v>330824908000000482</v>
          </cell>
          <cell r="H162" t="str">
            <v>开化工业园区茶场新区</v>
          </cell>
          <cell r="I162" t="str">
            <v>KF-72L-17Y2</v>
          </cell>
          <cell r="J162" t="str">
            <v>个</v>
          </cell>
          <cell r="K162">
            <v>1</v>
          </cell>
          <cell r="L162" t="str">
            <v>2009-11-29</v>
          </cell>
          <cell r="M162">
            <v>6</v>
          </cell>
          <cell r="N162">
            <v>0</v>
          </cell>
          <cell r="O162">
            <v>303.23</v>
          </cell>
          <cell r="P162">
            <v>294.13</v>
          </cell>
          <cell r="Q162">
            <v>9.1</v>
          </cell>
          <cell r="R162" t="str">
            <v>张杰</v>
          </cell>
          <cell r="S162" t="str">
            <v>2.更新改造</v>
          </cell>
          <cell r="T162" t="str">
            <v>02.故障报废</v>
          </cell>
          <cell r="U162" t="str">
            <v>故障频繁且修理成本明显高于或接近同类资产重置成本</v>
          </cell>
          <cell r="V162" t="str">
            <v>同意报废</v>
          </cell>
          <cell r="W162" t="str">
            <v>3P</v>
          </cell>
        </row>
        <row r="163">
          <cell r="B163" t="str">
            <v>330800126709</v>
          </cell>
          <cell r="C163" t="str">
            <v>专用空调</v>
          </cell>
          <cell r="D163" t="str">
            <v>01230104</v>
          </cell>
          <cell r="E163" t="str">
            <v>存量收购</v>
          </cell>
          <cell r="F163" t="str">
            <v>否</v>
          </cell>
          <cell r="G163" t="str">
            <v>330824908000000466</v>
          </cell>
          <cell r="H163" t="str">
            <v>开化裴口</v>
          </cell>
          <cell r="I163" t="str">
            <v>SPW-V253DHL5</v>
          </cell>
          <cell r="J163" t="str">
            <v>个</v>
          </cell>
          <cell r="K163">
            <v>1</v>
          </cell>
          <cell r="L163">
            <v>37347</v>
          </cell>
          <cell r="M163">
            <v>6</v>
          </cell>
          <cell r="N163">
            <v>0</v>
          </cell>
          <cell r="O163">
            <v>103</v>
          </cell>
          <cell r="P163">
            <v>99.91</v>
          </cell>
          <cell r="Q163">
            <v>3.09</v>
          </cell>
          <cell r="R163" t="str">
            <v>张杰</v>
          </cell>
          <cell r="S163" t="str">
            <v>2.更新改造</v>
          </cell>
          <cell r="T163" t="str">
            <v>02.故障报废</v>
          </cell>
          <cell r="U163" t="str">
            <v>故障频繁且修理成本明显高于或接近同类资产重置成本</v>
          </cell>
          <cell r="V163" t="str">
            <v>同意报废</v>
          </cell>
          <cell r="W163" t="str">
            <v>3P</v>
          </cell>
        </row>
        <row r="164">
          <cell r="B164" t="str">
            <v>330800123672</v>
          </cell>
          <cell r="C164" t="str">
            <v>专用空调</v>
          </cell>
          <cell r="D164" t="str">
            <v>01230104</v>
          </cell>
          <cell r="E164" t="str">
            <v>存量收购</v>
          </cell>
          <cell r="F164" t="str">
            <v>否</v>
          </cell>
          <cell r="G164" t="str">
            <v>330824908000000512</v>
          </cell>
          <cell r="H164" t="str">
            <v>开化虹桥</v>
          </cell>
          <cell r="I164" t="str">
            <v>CS-C2717FWY2</v>
          </cell>
          <cell r="J164" t="str">
            <v>个</v>
          </cell>
          <cell r="K164">
            <v>1</v>
          </cell>
          <cell r="L164" t="str">
            <v>2010-11-30</v>
          </cell>
          <cell r="M164">
            <v>13</v>
          </cell>
          <cell r="N164">
            <v>0</v>
          </cell>
          <cell r="O164">
            <v>1374.8</v>
          </cell>
          <cell r="P164">
            <v>1333.56</v>
          </cell>
          <cell r="Q164">
            <v>41.24</v>
          </cell>
          <cell r="R164" t="str">
            <v>张杰</v>
          </cell>
          <cell r="S164" t="str">
            <v>2.更新改造</v>
          </cell>
          <cell r="T164" t="str">
            <v>02.故障报废</v>
          </cell>
          <cell r="U164" t="str">
            <v>故障频繁且修理成本明显高于或接近同类资产重置成本</v>
          </cell>
          <cell r="V164" t="str">
            <v>同意报废</v>
          </cell>
          <cell r="W164" t="str">
            <v>3P</v>
          </cell>
        </row>
        <row r="165">
          <cell r="B165" t="str">
            <v>330800123570</v>
          </cell>
          <cell r="C165" t="str">
            <v>华埠杨村C网基站分体空调系统-室内机</v>
          </cell>
          <cell r="D165" t="str">
            <v>01230101</v>
          </cell>
          <cell r="E165" t="str">
            <v>存量收购</v>
          </cell>
          <cell r="F165" t="str">
            <v>否</v>
          </cell>
          <cell r="G165" t="str">
            <v>330824908000000007</v>
          </cell>
          <cell r="H165" t="str">
            <v>开化封家杨村</v>
          </cell>
          <cell r="I165" t="str">
            <v>kf-75w-stk-n3</v>
          </cell>
          <cell r="J165" t="str">
            <v>台</v>
          </cell>
          <cell r="K165">
            <v>1</v>
          </cell>
          <cell r="L165">
            <v>40631</v>
          </cell>
          <cell r="M165">
            <v>17</v>
          </cell>
          <cell r="N165">
            <v>0</v>
          </cell>
          <cell r="O165">
            <v>1629.52</v>
          </cell>
          <cell r="P165">
            <v>1580.63</v>
          </cell>
          <cell r="Q165">
            <v>48.89</v>
          </cell>
          <cell r="R165" t="str">
            <v>张杰</v>
          </cell>
          <cell r="S165" t="str">
            <v>2.更新改造</v>
          </cell>
          <cell r="T165" t="str">
            <v>02.故障报废</v>
          </cell>
          <cell r="U165" t="str">
            <v>故障频繁且修理成本明显高于或接近同类资产重置成本</v>
          </cell>
          <cell r="V165" t="str">
            <v>同意报废</v>
          </cell>
          <cell r="W165" t="str">
            <v>3P</v>
          </cell>
        </row>
        <row r="166">
          <cell r="B166" t="str">
            <v>330800320615</v>
          </cell>
          <cell r="C166" t="str">
            <v>普通阀控密封铅酸蓄电池</v>
          </cell>
          <cell r="D166" t="str">
            <v>01220101</v>
          </cell>
          <cell r="E166" t="str">
            <v>工程转入</v>
          </cell>
          <cell r="F166" t="str">
            <v>否</v>
          </cell>
          <cell r="G166" t="str">
            <v>330803500000000133</v>
          </cell>
          <cell r="H166" t="str">
            <v>衢江上山溪特大桥东二</v>
          </cell>
          <cell r="I166" t="str">
            <v>前置端子铅酸蓄电池48V200Ah（125宽）</v>
          </cell>
          <cell r="J166" t="str">
            <v>组</v>
          </cell>
          <cell r="K166">
            <v>1</v>
          </cell>
          <cell r="L166">
            <v>42957</v>
          </cell>
          <cell r="M166">
            <v>72</v>
          </cell>
          <cell r="N166">
            <v>0</v>
          </cell>
          <cell r="O166">
            <v>5299.02</v>
          </cell>
          <cell r="P166">
            <v>5140.05</v>
          </cell>
          <cell r="Q166">
            <v>158.97</v>
          </cell>
          <cell r="R166" t="str">
            <v>黄金明</v>
          </cell>
          <cell r="S166" t="str">
            <v>2.更新改造</v>
          </cell>
          <cell r="T166" t="str">
            <v>01.设备老化</v>
          </cell>
          <cell r="U166" t="str">
            <v>修理费用高于或接近更新改造成本</v>
          </cell>
          <cell r="V166" t="str">
            <v>同意报废</v>
          </cell>
          <cell r="W166" t="str">
            <v>200AH</v>
          </cell>
        </row>
        <row r="167">
          <cell r="B167" t="str">
            <v>330800320616</v>
          </cell>
          <cell r="C167" t="str">
            <v>普通阀控密封铅酸蓄电池</v>
          </cell>
          <cell r="D167" t="str">
            <v>01220101</v>
          </cell>
          <cell r="E167" t="str">
            <v>工程转入</v>
          </cell>
          <cell r="F167" t="str">
            <v>否</v>
          </cell>
          <cell r="G167" t="str">
            <v>330803500000000133</v>
          </cell>
          <cell r="H167" t="str">
            <v>衢江上山溪特大桥东二</v>
          </cell>
          <cell r="I167" t="str">
            <v>前置端子铅酸蓄电池48V200Ah（125宽）</v>
          </cell>
          <cell r="J167" t="str">
            <v>组</v>
          </cell>
          <cell r="K167">
            <v>1</v>
          </cell>
          <cell r="L167">
            <v>42957</v>
          </cell>
          <cell r="M167">
            <v>72</v>
          </cell>
          <cell r="N167">
            <v>0</v>
          </cell>
          <cell r="O167">
            <v>5299.02</v>
          </cell>
          <cell r="P167">
            <v>5140.05</v>
          </cell>
          <cell r="Q167">
            <v>158.97</v>
          </cell>
          <cell r="R167" t="str">
            <v>黄金明</v>
          </cell>
          <cell r="S167" t="str">
            <v>2.更新改造</v>
          </cell>
          <cell r="T167" t="str">
            <v>01.设备老化</v>
          </cell>
          <cell r="U167" t="str">
            <v>修理费用高于或接近更新改造成本</v>
          </cell>
          <cell r="V167" t="str">
            <v>同意报废</v>
          </cell>
          <cell r="W167" t="str">
            <v>200AH</v>
          </cell>
        </row>
        <row r="168">
          <cell r="B168" t="str">
            <v>330800312873</v>
          </cell>
          <cell r="C168" t="str">
            <v>蓄电池</v>
          </cell>
          <cell r="D168" t="str">
            <v>01220101</v>
          </cell>
          <cell r="E168" t="str">
            <v>2016存量换入</v>
          </cell>
          <cell r="F168" t="str">
            <v>否</v>
          </cell>
          <cell r="G168" t="str">
            <v>330803908000000528</v>
          </cell>
          <cell r="H168" t="str">
            <v>衢州板固</v>
          </cell>
          <cell r="I168" t="str">
            <v>48V-500AH</v>
          </cell>
          <cell r="J168" t="str">
            <v>V×AH-组</v>
          </cell>
          <cell r="K168">
            <v>1</v>
          </cell>
          <cell r="L168">
            <v>42734</v>
          </cell>
          <cell r="M168">
            <v>72</v>
          </cell>
          <cell r="N168">
            <v>0</v>
          </cell>
          <cell r="O168">
            <v>7403.82</v>
          </cell>
          <cell r="P168">
            <v>7181.71</v>
          </cell>
          <cell r="Q168">
            <v>222.11</v>
          </cell>
          <cell r="R168" t="str">
            <v>黄金明</v>
          </cell>
          <cell r="S168" t="str">
            <v>2.更新改造</v>
          </cell>
          <cell r="T168" t="str">
            <v>01.设备老化</v>
          </cell>
          <cell r="U168" t="str">
            <v>修理费用高于或接近更新改造成本</v>
          </cell>
          <cell r="V168" t="str">
            <v>同意报废</v>
          </cell>
          <cell r="W168" t="str">
            <v>500AH</v>
          </cell>
        </row>
        <row r="169">
          <cell r="B169" t="str">
            <v>330800318751</v>
          </cell>
          <cell r="C169" t="str">
            <v>普通阀控密封铅酸蓄电池</v>
          </cell>
          <cell r="D169" t="str">
            <v>01220101</v>
          </cell>
          <cell r="E169" t="str">
            <v>工程转入</v>
          </cell>
          <cell r="F169" t="str">
            <v>否</v>
          </cell>
          <cell r="G169" t="str">
            <v>330803500000000126</v>
          </cell>
          <cell r="H169" t="str">
            <v>衢江廿里文塘西二</v>
          </cell>
          <cell r="I169" t="str">
            <v>前置端子铅酸蓄电池12V200Ah（125宽）</v>
          </cell>
          <cell r="J169" t="str">
            <v>组</v>
          </cell>
          <cell r="K169">
            <v>1</v>
          </cell>
          <cell r="L169">
            <v>42922</v>
          </cell>
          <cell r="M169">
            <v>72</v>
          </cell>
          <cell r="N169">
            <v>0</v>
          </cell>
          <cell r="O169">
            <v>4783.01</v>
          </cell>
          <cell r="P169">
            <v>4639.52</v>
          </cell>
          <cell r="Q169">
            <v>143.49</v>
          </cell>
          <cell r="R169" t="str">
            <v>黄金明</v>
          </cell>
          <cell r="S169" t="str">
            <v>2.更新改造</v>
          </cell>
          <cell r="T169" t="str">
            <v>01.设备老化</v>
          </cell>
          <cell r="U169" t="str">
            <v>修理费用高于或接近更新改造成本</v>
          </cell>
          <cell r="V169" t="str">
            <v>同意报废</v>
          </cell>
          <cell r="W169" t="str">
            <v>200AH</v>
          </cell>
        </row>
        <row r="170">
          <cell r="B170" t="str">
            <v>330800315314</v>
          </cell>
          <cell r="C170" t="str">
            <v>(浙江南都)-12V普通阀控密封铅酸蓄电池-48V/200Ah</v>
          </cell>
          <cell r="D170" t="str">
            <v>01220101</v>
          </cell>
          <cell r="E170" t="str">
            <v>工程转入</v>
          </cell>
          <cell r="F170" t="str">
            <v>否</v>
          </cell>
          <cell r="G170" t="str">
            <v>330803908000000034</v>
          </cell>
          <cell r="H170" t="str">
            <v>衢江小湖南草鞋岭</v>
          </cell>
          <cell r="I170" t="str">
            <v>6-GFM-200</v>
          </cell>
          <cell r="J170" t="str">
            <v>组</v>
          </cell>
          <cell r="K170">
            <v>1</v>
          </cell>
          <cell r="L170">
            <v>42378</v>
          </cell>
          <cell r="M170">
            <v>72</v>
          </cell>
          <cell r="N170">
            <v>0</v>
          </cell>
          <cell r="O170">
            <v>7266.79</v>
          </cell>
          <cell r="P170">
            <v>7048.79</v>
          </cell>
          <cell r="Q170">
            <v>218</v>
          </cell>
          <cell r="R170" t="str">
            <v>黄金明</v>
          </cell>
          <cell r="S170" t="str">
            <v>2.更新改造</v>
          </cell>
          <cell r="T170" t="str">
            <v>01.设备老化</v>
          </cell>
          <cell r="U170" t="str">
            <v>修理费用高于或接近更新改造成本</v>
          </cell>
          <cell r="V170" t="str">
            <v>同意报废</v>
          </cell>
          <cell r="W170" t="str">
            <v>200AH</v>
          </cell>
        </row>
        <row r="171">
          <cell r="B171" t="str">
            <v>330800308590</v>
          </cell>
          <cell r="C171" t="str">
            <v>(浙江南都)-蓄电池-铅酸蓄电池</v>
          </cell>
          <cell r="D171" t="str">
            <v>01220101</v>
          </cell>
          <cell r="E171" t="str">
            <v>工程转入</v>
          </cell>
          <cell r="F171" t="str">
            <v>否</v>
          </cell>
          <cell r="G171" t="str">
            <v>330803500000000039</v>
          </cell>
          <cell r="H171" t="str">
            <v>衢江高家高敬</v>
          </cell>
          <cell r="I171" t="str">
            <v>-48V/500Ah铅酸蓄电池（2V/只）</v>
          </cell>
          <cell r="J171" t="str">
            <v>组</v>
          </cell>
          <cell r="K171">
            <v>1</v>
          </cell>
          <cell r="L171">
            <v>42458</v>
          </cell>
          <cell r="M171">
            <v>72</v>
          </cell>
          <cell r="N171">
            <v>0</v>
          </cell>
          <cell r="O171">
            <v>15245.32</v>
          </cell>
          <cell r="P171">
            <v>14787.96</v>
          </cell>
          <cell r="Q171">
            <v>457.36</v>
          </cell>
          <cell r="R171" t="str">
            <v>黄金明</v>
          </cell>
          <cell r="S171" t="str">
            <v>2.更新改造</v>
          </cell>
          <cell r="T171" t="str">
            <v>01.设备老化</v>
          </cell>
          <cell r="U171" t="str">
            <v>修理费用高于或接近更新改造成本</v>
          </cell>
          <cell r="V171" t="str">
            <v>同意报废</v>
          </cell>
          <cell r="W171" t="str">
            <v>500AH</v>
          </cell>
        </row>
        <row r="172">
          <cell r="B172" t="str">
            <v>330800307774</v>
          </cell>
          <cell r="C172" t="str">
            <v>(浙江南都)-蓄电池-铅酸蓄电池</v>
          </cell>
          <cell r="D172" t="str">
            <v>01220101</v>
          </cell>
          <cell r="E172" t="str">
            <v>工程转入</v>
          </cell>
          <cell r="F172" t="str">
            <v>否</v>
          </cell>
          <cell r="G172" t="str">
            <v>330803908000000315</v>
          </cell>
          <cell r="H172" t="str">
            <v>衢江君悦佳奥</v>
          </cell>
          <cell r="I172" t="str">
            <v>-48V/200Ah铅酸蓄电池（12V/只，前置电池）</v>
          </cell>
          <cell r="J172" t="str">
            <v>组</v>
          </cell>
          <cell r="K172">
            <v>1</v>
          </cell>
          <cell r="L172">
            <v>42440</v>
          </cell>
          <cell r="M172">
            <v>72</v>
          </cell>
          <cell r="N172">
            <v>0</v>
          </cell>
          <cell r="O172">
            <v>6444.19</v>
          </cell>
          <cell r="P172">
            <v>6250.86</v>
          </cell>
          <cell r="Q172">
            <v>193.33</v>
          </cell>
          <cell r="R172" t="str">
            <v>黄金明</v>
          </cell>
          <cell r="S172" t="str">
            <v>2.更新改造</v>
          </cell>
          <cell r="T172" t="str">
            <v>01.设备老化</v>
          </cell>
          <cell r="U172" t="str">
            <v>修理费用高于或接近更新改造成本</v>
          </cell>
          <cell r="V172" t="str">
            <v>同意报废</v>
          </cell>
          <cell r="W172" t="str">
            <v>200AH</v>
          </cell>
        </row>
        <row r="173">
          <cell r="B173" t="str">
            <v>330800316319</v>
          </cell>
          <cell r="C173" t="str">
            <v>普通阀控密封铅酸蓄电池</v>
          </cell>
          <cell r="D173" t="str">
            <v>01220101</v>
          </cell>
          <cell r="E173" t="str">
            <v>工程转入</v>
          </cell>
          <cell r="F173" t="str">
            <v>否</v>
          </cell>
          <cell r="G173" t="str">
            <v>330803908000000315</v>
          </cell>
          <cell r="H173" t="str">
            <v>衢江君悦佳奥</v>
          </cell>
          <cell r="I173" t="str">
            <v>12V200Ah不含GPS防盗模块（组）</v>
          </cell>
          <cell r="J173" t="str">
            <v>组</v>
          </cell>
          <cell r="K173">
            <v>1</v>
          </cell>
          <cell r="L173">
            <v>42552</v>
          </cell>
          <cell r="M173">
            <v>72</v>
          </cell>
          <cell r="N173">
            <v>0</v>
          </cell>
          <cell r="O173">
            <v>8583.81</v>
          </cell>
          <cell r="P173">
            <v>8326.3</v>
          </cell>
          <cell r="Q173">
            <v>257.51</v>
          </cell>
          <cell r="R173" t="str">
            <v>黄金明</v>
          </cell>
          <cell r="S173" t="str">
            <v>2.更新改造</v>
          </cell>
          <cell r="T173" t="str">
            <v>01.设备老化</v>
          </cell>
          <cell r="U173" t="str">
            <v>修理费用高于或接近更新改造成本</v>
          </cell>
          <cell r="V173" t="str">
            <v>同意报废</v>
          </cell>
          <cell r="W173" t="str">
            <v>200AH</v>
          </cell>
        </row>
        <row r="174">
          <cell r="B174" t="str">
            <v>330800104735</v>
          </cell>
          <cell r="C174" t="str">
            <v>开关电源</v>
          </cell>
          <cell r="D174" t="str">
            <v>01220501</v>
          </cell>
          <cell r="E174" t="str">
            <v>存量收购</v>
          </cell>
          <cell r="F174" t="str">
            <v>否</v>
          </cell>
          <cell r="G174" t="str">
            <v>330825908000000652</v>
          </cell>
          <cell r="H174" t="str">
            <v>龙游十里铺</v>
          </cell>
          <cell r="I174" t="str">
            <v>48V-600A(50A模块)-150</v>
          </cell>
          <cell r="J174" t="str">
            <v>个</v>
          </cell>
          <cell r="K174">
            <v>1</v>
          </cell>
          <cell r="L174">
            <v>40079</v>
          </cell>
          <cell r="M174">
            <v>6</v>
          </cell>
          <cell r="N174">
            <v>0</v>
          </cell>
          <cell r="O174">
            <v>310.8</v>
          </cell>
          <cell r="P174">
            <v>301.48</v>
          </cell>
          <cell r="Q174">
            <v>9.32</v>
          </cell>
          <cell r="R174" t="str">
            <v>严郑康</v>
          </cell>
          <cell r="S174" t="str">
            <v>1.拆站</v>
          </cell>
          <cell r="T174" t="str">
            <v>01.设备老化</v>
          </cell>
          <cell r="U174" t="str">
            <v>修理费用高于或接近更新改造成本</v>
          </cell>
          <cell r="V174" t="str">
            <v>同意报废</v>
          </cell>
          <cell r="W174" t="str">
            <v>组合式开关电源</v>
          </cell>
        </row>
        <row r="175">
          <cell r="B175" t="str">
            <v>330800104789</v>
          </cell>
          <cell r="C175" t="str">
            <v>供电计量设备</v>
          </cell>
          <cell r="D175" t="str">
            <v>01610401</v>
          </cell>
          <cell r="E175" t="str">
            <v>存量收购</v>
          </cell>
          <cell r="F175" t="str">
            <v>否</v>
          </cell>
          <cell r="G175" t="str">
            <v>330825908000000652</v>
          </cell>
          <cell r="H175" t="str">
            <v>龙游十里铺</v>
          </cell>
          <cell r="I175" t="str">
            <v>XL-3</v>
          </cell>
          <cell r="J175" t="str">
            <v>台</v>
          </cell>
          <cell r="K175">
            <v>1</v>
          </cell>
          <cell r="L175">
            <v>40024</v>
          </cell>
          <cell r="M175">
            <v>120</v>
          </cell>
          <cell r="N175">
            <v>20</v>
          </cell>
          <cell r="O175">
            <v>3466.13</v>
          </cell>
          <cell r="P175">
            <v>2801.85</v>
          </cell>
          <cell r="Q175">
            <v>664.28</v>
          </cell>
          <cell r="R175" t="str">
            <v>严郑康</v>
          </cell>
          <cell r="S175" t="str">
            <v>1.拆站</v>
          </cell>
          <cell r="T175" t="str">
            <v>01.设备老化</v>
          </cell>
          <cell r="U175" t="str">
            <v>修理费用高于或接近更新改造成本</v>
          </cell>
          <cell r="V175" t="str">
            <v>同意报废</v>
          </cell>
          <cell r="W175" t="str">
            <v>交流配电箱</v>
          </cell>
        </row>
        <row r="176">
          <cell r="B176" t="str">
            <v>330800112286</v>
          </cell>
          <cell r="C176" t="str">
            <v>专用空调</v>
          </cell>
          <cell r="D176" t="str">
            <v>01230104</v>
          </cell>
          <cell r="E176" t="str">
            <v>存量收购</v>
          </cell>
          <cell r="F176" t="str">
            <v>否</v>
          </cell>
          <cell r="G176" t="str">
            <v>330825908000000652</v>
          </cell>
          <cell r="H176" t="str">
            <v>龙游十里铺</v>
          </cell>
          <cell r="I176" t="str">
            <v>CS-C2717FWY2</v>
          </cell>
          <cell r="J176" t="str">
            <v>个</v>
          </cell>
          <cell r="K176">
            <v>1</v>
          </cell>
          <cell r="L176">
            <v>40079</v>
          </cell>
          <cell r="M176">
            <v>6</v>
          </cell>
          <cell r="N176">
            <v>0</v>
          </cell>
          <cell r="O176">
            <v>210</v>
          </cell>
          <cell r="P176">
            <v>203.7</v>
          </cell>
          <cell r="Q176">
            <v>6.3</v>
          </cell>
          <cell r="R176" t="str">
            <v>严郑康</v>
          </cell>
          <cell r="S176" t="str">
            <v>1.拆站</v>
          </cell>
          <cell r="T176" t="str">
            <v>01.设备老化</v>
          </cell>
          <cell r="U176" t="str">
            <v>修理费用高于或接近更新改造成本</v>
          </cell>
          <cell r="V176" t="str">
            <v>同意报废</v>
          </cell>
          <cell r="W176" t="str">
            <v>3P</v>
          </cell>
        </row>
        <row r="177">
          <cell r="B177" t="str">
            <v>330800114111</v>
          </cell>
          <cell r="C177" t="str">
            <v>低压避雷设施</v>
          </cell>
          <cell r="D177" t="str">
            <v>01220208</v>
          </cell>
          <cell r="E177" t="str">
            <v>存量收购</v>
          </cell>
          <cell r="F177" t="str">
            <v>否</v>
          </cell>
          <cell r="G177" t="str">
            <v>330825908000000652</v>
          </cell>
          <cell r="H177" t="str">
            <v>龙游十里铺</v>
          </cell>
          <cell r="I177" t="str">
            <v>VH40TA385M</v>
          </cell>
          <cell r="J177" t="str">
            <v>面</v>
          </cell>
          <cell r="K177">
            <v>1</v>
          </cell>
          <cell r="L177">
            <v>40079</v>
          </cell>
          <cell r="M177">
            <v>47</v>
          </cell>
          <cell r="N177">
            <v>0</v>
          </cell>
          <cell r="O177">
            <v>233.82</v>
          </cell>
          <cell r="P177">
            <v>226.81</v>
          </cell>
          <cell r="Q177">
            <v>7.01</v>
          </cell>
          <cell r="R177" t="str">
            <v>严郑康</v>
          </cell>
          <cell r="S177" t="str">
            <v>1.拆站</v>
          </cell>
          <cell r="T177" t="str">
            <v>01.设备老化</v>
          </cell>
          <cell r="U177" t="str">
            <v>修理费用高于或接近更新改造成本</v>
          </cell>
          <cell r="V177" t="str">
            <v>同意报废</v>
          </cell>
          <cell r="W177" t="str">
            <v>低压避雷设施</v>
          </cell>
        </row>
        <row r="178">
          <cell r="B178" t="str">
            <v>330800128350</v>
          </cell>
          <cell r="C178" t="str">
            <v>拉线铁塔</v>
          </cell>
          <cell r="D178" t="str">
            <v>01010305</v>
          </cell>
          <cell r="E178" t="str">
            <v>存量收购</v>
          </cell>
          <cell r="F178" t="str">
            <v>否</v>
          </cell>
          <cell r="G178" t="str">
            <v>330825908000000652</v>
          </cell>
          <cell r="H178" t="str">
            <v>龙游十里铺</v>
          </cell>
          <cell r="I178" t="str">
            <v>拉线塔</v>
          </cell>
          <cell r="J178" t="str">
            <v>座</v>
          </cell>
          <cell r="K178">
            <v>1</v>
          </cell>
          <cell r="L178">
            <v>40024</v>
          </cell>
          <cell r="M178">
            <v>120</v>
          </cell>
          <cell r="N178">
            <v>20</v>
          </cell>
          <cell r="O178">
            <v>34720.18</v>
          </cell>
          <cell r="P178">
            <v>28065.47</v>
          </cell>
          <cell r="Q178">
            <v>6654.71</v>
          </cell>
          <cell r="R178" t="str">
            <v>严郑康</v>
          </cell>
          <cell r="S178" t="str">
            <v>1.拆站</v>
          </cell>
          <cell r="T178" t="str">
            <v>03.拆迁毁损</v>
          </cell>
          <cell r="U178" t="str">
            <v>构件数量多且易产生形变，利旧成本明显高于或接近同类资产重置成本</v>
          </cell>
          <cell r="V178" t="str">
            <v>同意报废</v>
          </cell>
          <cell r="W178" t="str">
            <v>拉线塔</v>
          </cell>
        </row>
        <row r="179">
          <cell r="B179" t="str">
            <v>330800318538</v>
          </cell>
          <cell r="C179" t="str">
            <v>普通阀控密封铅酸蓄电池</v>
          </cell>
          <cell r="D179" t="str">
            <v>01220101</v>
          </cell>
          <cell r="E179" t="str">
            <v>工程转入</v>
          </cell>
          <cell r="F179" t="str">
            <v>否</v>
          </cell>
          <cell r="G179" t="str">
            <v>330825908000000652</v>
          </cell>
          <cell r="H179" t="str">
            <v>龙游十里铺</v>
          </cell>
          <cell r="I179" t="str">
            <v>2V500Ah不含GPS防盗模块（组）</v>
          </cell>
          <cell r="J179" t="str">
            <v>组</v>
          </cell>
          <cell r="K179">
            <v>1</v>
          </cell>
          <cell r="L179">
            <v>42922</v>
          </cell>
          <cell r="M179">
            <v>72</v>
          </cell>
          <cell r="N179">
            <v>0</v>
          </cell>
          <cell r="O179">
            <v>15440.19</v>
          </cell>
          <cell r="P179">
            <v>14976.98</v>
          </cell>
          <cell r="Q179">
            <v>463.21</v>
          </cell>
          <cell r="R179" t="str">
            <v>严郑康</v>
          </cell>
          <cell r="S179" t="str">
            <v>1.拆站</v>
          </cell>
          <cell r="T179" t="str">
            <v>01.设备老化</v>
          </cell>
          <cell r="U179" t="str">
            <v>修理费用高于或接近更新改造成本</v>
          </cell>
          <cell r="V179" t="str">
            <v>同意报废</v>
          </cell>
          <cell r="W179" t="str">
            <v>500AH</v>
          </cell>
        </row>
        <row r="180">
          <cell r="B180" t="str">
            <v>330800329000</v>
          </cell>
          <cell r="C180" t="str">
            <v>机房配套扩容资产</v>
          </cell>
          <cell r="D180" t="str">
            <v>01239901</v>
          </cell>
          <cell r="E180" t="str">
            <v>工程转入</v>
          </cell>
          <cell r="F180" t="str">
            <v>否</v>
          </cell>
          <cell r="G180" t="str">
            <v>330825908000000652</v>
          </cell>
          <cell r="H180" t="str">
            <v>龙游十里铺</v>
          </cell>
          <cell r="I180" t="str">
            <v>RRU安装架室内RRU安装架</v>
          </cell>
          <cell r="J180" t="str">
            <v>个</v>
          </cell>
          <cell r="K180">
            <v>1</v>
          </cell>
          <cell r="L180">
            <v>43281</v>
          </cell>
          <cell r="M180">
            <v>72</v>
          </cell>
          <cell r="N180">
            <v>4</v>
          </cell>
          <cell r="O180">
            <v>1239.49</v>
          </cell>
          <cell r="P180">
            <v>1135.53</v>
          </cell>
          <cell r="Q180">
            <v>103.96</v>
          </cell>
          <cell r="R180" t="str">
            <v>严郑康</v>
          </cell>
          <cell r="S180" t="str">
            <v>1.拆站</v>
          </cell>
          <cell r="T180" t="str">
            <v>01.设备老化</v>
          </cell>
          <cell r="U180" t="str">
            <v>修理费用高于或接近更新改造成本</v>
          </cell>
          <cell r="V180" t="str">
            <v>同意报废</v>
          </cell>
          <cell r="W180" t="str">
            <v>RRU安装架</v>
          </cell>
        </row>
        <row r="181">
          <cell r="B181" t="str">
            <v>330800331669</v>
          </cell>
          <cell r="C181" t="str">
            <v>机房配套扩容资产</v>
          </cell>
          <cell r="D181" t="str">
            <v>01239901</v>
          </cell>
          <cell r="E181" t="str">
            <v>工程转入</v>
          </cell>
          <cell r="F181" t="str">
            <v>否</v>
          </cell>
          <cell r="G181" t="str">
            <v>330825908000000652</v>
          </cell>
          <cell r="H181" t="str">
            <v>龙游十里铺</v>
          </cell>
          <cell r="I181" t="str">
            <v>监控传感器智能门禁配套物资电源转换模块</v>
          </cell>
          <cell r="J181" t="str">
            <v>个</v>
          </cell>
          <cell r="K181">
            <v>1</v>
          </cell>
          <cell r="L181">
            <v>43320</v>
          </cell>
          <cell r="M181">
            <v>72</v>
          </cell>
          <cell r="N181">
            <v>6</v>
          </cell>
          <cell r="O181">
            <v>48.72</v>
          </cell>
          <cell r="P181">
            <v>43.33</v>
          </cell>
          <cell r="Q181">
            <v>5.39</v>
          </cell>
          <cell r="R181" t="str">
            <v>严郑康</v>
          </cell>
          <cell r="S181" t="str">
            <v>1.拆站</v>
          </cell>
          <cell r="T181" t="str">
            <v>01.设备老化</v>
          </cell>
          <cell r="U181" t="str">
            <v>修理费用高于或接近更新改造成本</v>
          </cell>
          <cell r="V181" t="str">
            <v>同意报废</v>
          </cell>
          <cell r="W181" t="str">
            <v>电源转换模块</v>
          </cell>
        </row>
        <row r="182">
          <cell r="B182" t="str">
            <v>330800355704</v>
          </cell>
          <cell r="C182" t="str">
            <v>电源扩容资产</v>
          </cell>
          <cell r="D182" t="str">
            <v>01229901</v>
          </cell>
          <cell r="E182" t="str">
            <v>工程转入</v>
          </cell>
          <cell r="F182" t="str">
            <v>否</v>
          </cell>
          <cell r="G182" t="str">
            <v>330825908000000652</v>
          </cell>
          <cell r="H182" t="str">
            <v>龙游十里铺</v>
          </cell>
          <cell r="I182" t="str">
            <v>工程服务改造施工动力配套配套设备零星（模块）扩容代维简单施工</v>
          </cell>
          <cell r="J182" t="str">
            <v>个</v>
          </cell>
          <cell r="K182">
            <v>1</v>
          </cell>
          <cell r="L182">
            <v>44515</v>
          </cell>
          <cell r="M182">
            <v>72</v>
          </cell>
          <cell r="N182">
            <v>45</v>
          </cell>
          <cell r="O182">
            <v>534.87</v>
          </cell>
          <cell r="P182">
            <v>194.6</v>
          </cell>
          <cell r="Q182">
            <v>340.27</v>
          </cell>
          <cell r="R182" t="str">
            <v>严郑康</v>
          </cell>
          <cell r="S182" t="str">
            <v>1.拆站</v>
          </cell>
          <cell r="T182" t="str">
            <v>03.拆迁毁损</v>
          </cell>
          <cell r="U182" t="str">
            <v>费用类资产</v>
          </cell>
          <cell r="V182" t="str">
            <v>同意报废</v>
          </cell>
          <cell r="W182" t="str">
            <v>费用类资产</v>
          </cell>
        </row>
        <row r="183">
          <cell r="B183" t="str">
            <v>330800101573</v>
          </cell>
          <cell r="C183" t="str">
            <v>西立交C网基站X01-直流供电系统-蓄电池组</v>
          </cell>
          <cell r="D183" t="str">
            <v>01220101</v>
          </cell>
          <cell r="E183" t="str">
            <v>存量收购</v>
          </cell>
          <cell r="F183" t="str">
            <v>否</v>
          </cell>
          <cell r="G183" t="str">
            <v>330802908000000982</v>
          </cell>
          <cell r="H183" t="str">
            <v>衢州西立交</v>
          </cell>
          <cell r="I183" t="str">
            <v>GFM-500</v>
          </cell>
          <cell r="J183" t="str">
            <v>V×AH-组</v>
          </cell>
          <cell r="K183">
            <v>48</v>
          </cell>
          <cell r="L183" t="str">
            <v>2008-12-30</v>
          </cell>
          <cell r="M183">
            <v>6</v>
          </cell>
          <cell r="N183">
            <v>0</v>
          </cell>
          <cell r="O183">
            <v>1972.85</v>
          </cell>
          <cell r="P183">
            <v>1913.66</v>
          </cell>
          <cell r="Q183">
            <v>59.19</v>
          </cell>
          <cell r="R183" t="str">
            <v>赵江铭</v>
          </cell>
          <cell r="S183" t="str">
            <v>1.拆站</v>
          </cell>
          <cell r="T183" t="str">
            <v>01.设备老化</v>
          </cell>
          <cell r="U183" t="str">
            <v>修理费用高于或接近更新改造成本</v>
          </cell>
          <cell r="V183" t="str">
            <v>同意报废</v>
          </cell>
          <cell r="W183" t="str">
            <v>500AH</v>
          </cell>
        </row>
        <row r="184">
          <cell r="B184" t="str">
            <v>330800101574</v>
          </cell>
          <cell r="C184" t="str">
            <v>西立交C网基站X01-直流供电系统-蓄电池组</v>
          </cell>
          <cell r="D184" t="str">
            <v>01220101</v>
          </cell>
          <cell r="E184" t="str">
            <v>存量收购</v>
          </cell>
          <cell r="F184" t="str">
            <v>否</v>
          </cell>
          <cell r="G184" t="str">
            <v>330802908000000982</v>
          </cell>
          <cell r="H184" t="str">
            <v>衢州西立交</v>
          </cell>
          <cell r="I184" t="str">
            <v>GFM-500</v>
          </cell>
          <cell r="J184" t="str">
            <v>V×AH-组</v>
          </cell>
          <cell r="K184">
            <v>48</v>
          </cell>
          <cell r="L184" t="str">
            <v>2008-12-30</v>
          </cell>
          <cell r="M184">
            <v>6</v>
          </cell>
          <cell r="N184">
            <v>0</v>
          </cell>
          <cell r="O184">
            <v>1972.85</v>
          </cell>
          <cell r="P184">
            <v>1913.66</v>
          </cell>
          <cell r="Q184">
            <v>59.19</v>
          </cell>
          <cell r="R184" t="str">
            <v>赵江铭</v>
          </cell>
          <cell r="S184" t="str">
            <v>1.拆站</v>
          </cell>
          <cell r="T184" t="str">
            <v>01.设备老化</v>
          </cell>
          <cell r="U184" t="str">
            <v>修理费用高于或接近更新改造成本</v>
          </cell>
          <cell r="V184" t="str">
            <v>同意报废</v>
          </cell>
          <cell r="W184" t="str">
            <v>500AH</v>
          </cell>
        </row>
        <row r="185">
          <cell r="B185" t="str">
            <v>330800101889</v>
          </cell>
          <cell r="C185" t="str">
            <v>整流设备-组合开关电源</v>
          </cell>
          <cell r="D185" t="str">
            <v>01220501</v>
          </cell>
          <cell r="E185" t="str">
            <v>存量收购</v>
          </cell>
          <cell r="F185" t="str">
            <v>否</v>
          </cell>
          <cell r="G185" t="str">
            <v>330802908000000982</v>
          </cell>
          <cell r="H185" t="str">
            <v>衢州西立交</v>
          </cell>
          <cell r="I185" t="str">
            <v>48V-300A(50A模块)-100A</v>
          </cell>
          <cell r="J185" t="str">
            <v>个</v>
          </cell>
          <cell r="K185">
            <v>1</v>
          </cell>
          <cell r="L185" t="str">
            <v>2008-11-30</v>
          </cell>
          <cell r="M185">
            <v>6</v>
          </cell>
          <cell r="N185">
            <v>0</v>
          </cell>
          <cell r="O185">
            <v>1000.8</v>
          </cell>
          <cell r="P185">
            <v>970.78</v>
          </cell>
          <cell r="Q185">
            <v>30.02</v>
          </cell>
          <cell r="R185" t="str">
            <v>赵江铭</v>
          </cell>
          <cell r="S185" t="str">
            <v>1.拆站</v>
          </cell>
          <cell r="T185" t="str">
            <v>01.设备老化</v>
          </cell>
          <cell r="U185" t="str">
            <v>修理费用高于或接近更新改造成本</v>
          </cell>
          <cell r="V185" t="str">
            <v>同意报废</v>
          </cell>
          <cell r="W185" t="str">
            <v>组合式开关电源</v>
          </cell>
        </row>
        <row r="186">
          <cell r="B186" t="str">
            <v>330800105201</v>
          </cell>
          <cell r="C186" t="str">
            <v>防雷设备</v>
          </cell>
          <cell r="D186" t="str">
            <v>01220208</v>
          </cell>
          <cell r="E186" t="str">
            <v>存量收购</v>
          </cell>
          <cell r="F186" t="str">
            <v>否</v>
          </cell>
          <cell r="G186" t="str">
            <v>330802908000000982</v>
          </cell>
          <cell r="H186" t="str">
            <v>衢州西立交</v>
          </cell>
          <cell r="I186" t="str">
            <v>hzld-1-4</v>
          </cell>
          <cell r="J186" t="str">
            <v>面</v>
          </cell>
          <cell r="K186">
            <v>1</v>
          </cell>
          <cell r="L186">
            <v>39823</v>
          </cell>
          <cell r="M186">
            <v>72</v>
          </cell>
          <cell r="N186">
            <v>0</v>
          </cell>
          <cell r="O186">
            <v>322.99</v>
          </cell>
          <cell r="P186">
            <v>313.3</v>
          </cell>
          <cell r="Q186">
            <v>9.69</v>
          </cell>
          <cell r="R186" t="str">
            <v>赵江铭</v>
          </cell>
          <cell r="S186" t="str">
            <v>1.拆站</v>
          </cell>
          <cell r="T186" t="str">
            <v>01.设备老化</v>
          </cell>
          <cell r="U186" t="str">
            <v>修理费用高于或接近更新改造成本</v>
          </cell>
          <cell r="V186" t="str">
            <v>同意报废</v>
          </cell>
          <cell r="W186" t="str">
            <v>防雷设备</v>
          </cell>
        </row>
        <row r="187">
          <cell r="B187" t="str">
            <v>330800114953</v>
          </cell>
          <cell r="C187" t="str">
            <v>交流配电箱</v>
          </cell>
          <cell r="D187" t="str">
            <v>01220305</v>
          </cell>
          <cell r="E187" t="str">
            <v>存量收购</v>
          </cell>
          <cell r="F187" t="str">
            <v>否</v>
          </cell>
          <cell r="G187" t="str">
            <v>330802908000000982</v>
          </cell>
          <cell r="H187" t="str">
            <v>衢州西立交</v>
          </cell>
          <cell r="I187" t="str">
            <v>DPJ-380-63A</v>
          </cell>
          <cell r="J187" t="str">
            <v>个</v>
          </cell>
          <cell r="K187">
            <v>1</v>
          </cell>
          <cell r="L187">
            <v>39823</v>
          </cell>
          <cell r="M187">
            <v>72</v>
          </cell>
          <cell r="N187">
            <v>0</v>
          </cell>
          <cell r="O187">
            <v>2282.5</v>
          </cell>
          <cell r="P187">
            <v>2214.02</v>
          </cell>
          <cell r="Q187">
            <v>68.48</v>
          </cell>
          <cell r="R187" t="str">
            <v>赵江铭</v>
          </cell>
          <cell r="S187" t="str">
            <v>1.拆站</v>
          </cell>
          <cell r="T187" t="str">
            <v>01.设备老化</v>
          </cell>
          <cell r="U187" t="str">
            <v>修理费用高于或接近更新改造成本</v>
          </cell>
          <cell r="V187" t="str">
            <v>同意报废</v>
          </cell>
          <cell r="W187" t="str">
            <v>交流配电箱</v>
          </cell>
        </row>
        <row r="188">
          <cell r="B188" t="str">
            <v>330800119398</v>
          </cell>
          <cell r="C188" t="str">
            <v>其它电源设备-过压保护器（浪涌抑制器）</v>
          </cell>
          <cell r="D188" t="str">
            <v>01220208</v>
          </cell>
          <cell r="E188" t="str">
            <v>存量收购</v>
          </cell>
          <cell r="F188" t="str">
            <v>否</v>
          </cell>
          <cell r="G188" t="str">
            <v>330802908000000982</v>
          </cell>
          <cell r="H188" t="str">
            <v>衢州西立交</v>
          </cell>
          <cell r="I188" t="str">
            <v>爱劳DSOP-I爱劳</v>
          </cell>
          <cell r="J188" t="str">
            <v>面</v>
          </cell>
          <cell r="K188">
            <v>1</v>
          </cell>
          <cell r="L188">
            <v>36404</v>
          </cell>
          <cell r="M188">
            <v>6</v>
          </cell>
          <cell r="N188">
            <v>0</v>
          </cell>
          <cell r="O188">
            <v>510.55</v>
          </cell>
          <cell r="P188">
            <v>495.23</v>
          </cell>
          <cell r="Q188">
            <v>15.32</v>
          </cell>
          <cell r="R188" t="str">
            <v>赵江铭</v>
          </cell>
          <cell r="S188" t="str">
            <v>1.拆站</v>
          </cell>
          <cell r="T188" t="str">
            <v>01.设备老化</v>
          </cell>
          <cell r="U188" t="str">
            <v>修理费用高于或接近更新改造成本</v>
          </cell>
          <cell r="V188" t="str">
            <v>同意报废</v>
          </cell>
          <cell r="W188" t="str">
            <v>浪涌抑制器</v>
          </cell>
        </row>
        <row r="189">
          <cell r="B189" t="str">
            <v>330800125106</v>
          </cell>
          <cell r="C189" t="str">
            <v>通信塔设备（铁塔）-楼顶架</v>
          </cell>
          <cell r="D189" t="str">
            <v>01020103</v>
          </cell>
          <cell r="E189" t="str">
            <v>存量收购</v>
          </cell>
          <cell r="F189" t="str">
            <v>否</v>
          </cell>
          <cell r="G189" t="str">
            <v>330802908000000982</v>
          </cell>
          <cell r="H189" t="str">
            <v>衢州西立交</v>
          </cell>
          <cell r="I189" t="str">
            <v>屋顶增高架（带格栅）</v>
          </cell>
          <cell r="J189" t="str">
            <v>架</v>
          </cell>
          <cell r="K189">
            <v>1</v>
          </cell>
          <cell r="L189">
            <v>36404</v>
          </cell>
          <cell r="M189">
            <v>120</v>
          </cell>
          <cell r="N189">
            <v>20</v>
          </cell>
          <cell r="O189">
            <v>17351.05</v>
          </cell>
          <cell r="P189">
            <v>14025.42</v>
          </cell>
          <cell r="Q189">
            <v>3325.63</v>
          </cell>
          <cell r="R189" t="str">
            <v>赵江铭</v>
          </cell>
          <cell r="S189" t="str">
            <v>1.拆站</v>
          </cell>
          <cell r="T189" t="str">
            <v>03.拆迁毁损</v>
          </cell>
          <cell r="U189" t="str">
            <v>构件数量多且易产生形变，利旧成本明显高于或接近同类资产重置成本</v>
          </cell>
          <cell r="V189" t="str">
            <v>同意报废</v>
          </cell>
          <cell r="W189" t="str">
            <v>屋顶增高架</v>
          </cell>
        </row>
        <row r="190">
          <cell r="B190" t="str">
            <v>330800126466</v>
          </cell>
          <cell r="C190" t="str">
            <v>变换器-逆变器</v>
          </cell>
          <cell r="D190" t="str">
            <v>01220602</v>
          </cell>
          <cell r="E190" t="str">
            <v>存量收购</v>
          </cell>
          <cell r="F190" t="str">
            <v>否</v>
          </cell>
          <cell r="G190" t="str">
            <v>330802908000000982</v>
          </cell>
          <cell r="H190" t="str">
            <v>衢州西立交</v>
          </cell>
          <cell r="I190" t="str">
            <v>500VA</v>
          </cell>
          <cell r="J190" t="str">
            <v>台</v>
          </cell>
          <cell r="K190">
            <v>1</v>
          </cell>
          <cell r="L190">
            <v>38231</v>
          </cell>
          <cell r="M190">
            <v>6</v>
          </cell>
          <cell r="N190">
            <v>0</v>
          </cell>
          <cell r="O190">
            <v>94.75</v>
          </cell>
          <cell r="P190">
            <v>91.91</v>
          </cell>
          <cell r="Q190">
            <v>2.84</v>
          </cell>
          <cell r="R190" t="str">
            <v>赵江铭</v>
          </cell>
          <cell r="S190" t="str">
            <v>1.拆站</v>
          </cell>
          <cell r="T190" t="str">
            <v>01.设备老化</v>
          </cell>
          <cell r="U190" t="str">
            <v>修理费用高于或接近更新改造成本</v>
          </cell>
          <cell r="V190" t="str">
            <v>同意报废</v>
          </cell>
          <cell r="W190" t="str">
            <v>逆变器</v>
          </cell>
        </row>
        <row r="191">
          <cell r="B191" t="str">
            <v>330800316907</v>
          </cell>
          <cell r="C191" t="str">
            <v>地面塔扩容资产</v>
          </cell>
          <cell r="D191" t="str">
            <v>01019901</v>
          </cell>
          <cell r="E191" t="str">
            <v>工程转入</v>
          </cell>
          <cell r="F191" t="str">
            <v>否</v>
          </cell>
          <cell r="G191" t="str">
            <v>330802908000000982</v>
          </cell>
          <cell r="H191" t="str">
            <v>衢州西立交</v>
          </cell>
          <cell r="I191" t="str">
            <v>增加支臂</v>
          </cell>
          <cell r="J191" t="str">
            <v>座</v>
          </cell>
          <cell r="K191">
            <v>1</v>
          </cell>
          <cell r="L191">
            <v>42871</v>
          </cell>
          <cell r="M191">
            <v>240</v>
          </cell>
          <cell r="N191">
            <v>159</v>
          </cell>
          <cell r="O191">
            <v>7859.35</v>
          </cell>
          <cell r="P191">
            <v>4370.66</v>
          </cell>
          <cell r="Q191">
            <v>3488.69</v>
          </cell>
          <cell r="R191" t="str">
            <v>赵江铭</v>
          </cell>
          <cell r="S191" t="str">
            <v>1.拆站</v>
          </cell>
          <cell r="T191" t="str">
            <v>03.拆迁毁损</v>
          </cell>
          <cell r="U191" t="str">
            <v>费用类资产</v>
          </cell>
          <cell r="V191" t="str">
            <v>同意报废</v>
          </cell>
          <cell r="W191" t="str">
            <v>费用类资产</v>
          </cell>
        </row>
        <row r="192">
          <cell r="B192" t="str">
            <v>330800335917</v>
          </cell>
          <cell r="C192" t="str">
            <v>机房配套扩容资产</v>
          </cell>
          <cell r="D192" t="str">
            <v>01239901</v>
          </cell>
          <cell r="E192" t="str">
            <v>工程转入</v>
          </cell>
          <cell r="F192" t="str">
            <v>否</v>
          </cell>
          <cell r="G192" t="str">
            <v>330802908000000982</v>
          </cell>
          <cell r="H192" t="str">
            <v>衢州西立交</v>
          </cell>
          <cell r="I192" t="str">
            <v>普通空调基站智能空调控制器</v>
          </cell>
          <cell r="J192" t="str">
            <v>个</v>
          </cell>
          <cell r="K192">
            <v>1</v>
          </cell>
          <cell r="L192">
            <v>43495</v>
          </cell>
          <cell r="M192">
            <v>72</v>
          </cell>
          <cell r="N192">
            <v>11</v>
          </cell>
          <cell r="O192">
            <v>306.55</v>
          </cell>
          <cell r="P192">
            <v>251.98</v>
          </cell>
          <cell r="Q192">
            <v>54.57</v>
          </cell>
          <cell r="R192" t="str">
            <v>赵江铭</v>
          </cell>
          <cell r="S192" t="str">
            <v>1.拆站</v>
          </cell>
          <cell r="T192" t="str">
            <v>01.设备老化</v>
          </cell>
          <cell r="U192" t="str">
            <v>修理费用高于或接近更新改造成本</v>
          </cell>
          <cell r="V192" t="str">
            <v>同意报废</v>
          </cell>
          <cell r="W192" t="str">
            <v>空调控制器</v>
          </cell>
        </row>
        <row r="193">
          <cell r="B193" t="str">
            <v>330800336087</v>
          </cell>
          <cell r="C193" t="str">
            <v>电力引入扩容资产</v>
          </cell>
          <cell r="D193" t="str">
            <v>01249901</v>
          </cell>
          <cell r="E193" t="str">
            <v>工程转入</v>
          </cell>
          <cell r="F193" t="str">
            <v>否</v>
          </cell>
          <cell r="G193" t="str">
            <v>330802908000000982</v>
          </cell>
          <cell r="H193" t="str">
            <v>衢州西立交</v>
          </cell>
          <cell r="I193" t="str">
            <v>霍尔传感器电流型输入100A/输出4-20mA</v>
          </cell>
          <cell r="J193" t="str">
            <v>个</v>
          </cell>
          <cell r="K193">
            <v>1</v>
          </cell>
          <cell r="L193">
            <v>43433</v>
          </cell>
          <cell r="M193">
            <v>120</v>
          </cell>
          <cell r="N193">
            <v>57</v>
          </cell>
          <cell r="O193">
            <v>442.74</v>
          </cell>
          <cell r="P193">
            <v>225.69</v>
          </cell>
          <cell r="Q193">
            <v>217.05</v>
          </cell>
          <cell r="R193" t="str">
            <v>赵江铭</v>
          </cell>
          <cell r="S193" t="str">
            <v>1.拆站</v>
          </cell>
          <cell r="T193" t="str">
            <v>01.设备老化</v>
          </cell>
          <cell r="U193" t="str">
            <v>修理费用高于或接近更新改造成本</v>
          </cell>
          <cell r="V193" t="str">
            <v>同意报废</v>
          </cell>
          <cell r="W193" t="str">
            <v>霍尔传感器</v>
          </cell>
        </row>
        <row r="194">
          <cell r="B194" t="str">
            <v>330800336119</v>
          </cell>
          <cell r="C194" t="str">
            <v>机房配套扩容资产</v>
          </cell>
          <cell r="D194" t="str">
            <v>01239901</v>
          </cell>
          <cell r="E194" t="str">
            <v>工程转入</v>
          </cell>
          <cell r="F194" t="str">
            <v>否</v>
          </cell>
          <cell r="G194" t="str">
            <v>330802908000000982</v>
          </cell>
          <cell r="H194" t="str">
            <v>衢州西立交</v>
          </cell>
          <cell r="I194" t="str">
            <v>普通空调基站智能空调控制器</v>
          </cell>
          <cell r="J194" t="str">
            <v>个</v>
          </cell>
          <cell r="K194">
            <v>1</v>
          </cell>
          <cell r="L194">
            <v>43433</v>
          </cell>
          <cell r="M194">
            <v>72</v>
          </cell>
          <cell r="N194">
            <v>9</v>
          </cell>
          <cell r="O194">
            <v>306.55</v>
          </cell>
          <cell r="P194">
            <v>260.23</v>
          </cell>
          <cell r="Q194">
            <v>46.32</v>
          </cell>
          <cell r="R194" t="str">
            <v>赵江铭</v>
          </cell>
          <cell r="S194" t="str">
            <v>1.拆站</v>
          </cell>
          <cell r="T194" t="str">
            <v>01.设备老化</v>
          </cell>
          <cell r="U194" t="str">
            <v>修理费用高于或接近更新改造成本</v>
          </cell>
          <cell r="V194" t="str">
            <v>同意报废</v>
          </cell>
          <cell r="W194" t="str">
            <v>智能空调控制器</v>
          </cell>
        </row>
        <row r="195">
          <cell r="B195" t="str">
            <v>330800110624</v>
          </cell>
          <cell r="C195" t="str">
            <v>防雷设备</v>
          </cell>
          <cell r="D195" t="str">
            <v>01220208</v>
          </cell>
          <cell r="E195" t="str">
            <v>存量收购</v>
          </cell>
          <cell r="F195" t="str">
            <v>否</v>
          </cell>
          <cell r="G195" t="str">
            <v>330802908000000871</v>
          </cell>
          <cell r="H195" t="str">
            <v>衢州菁才中学-2</v>
          </cell>
          <cell r="I195" t="str">
            <v>hzld-1-4</v>
          </cell>
          <cell r="J195" t="str">
            <v>面</v>
          </cell>
          <cell r="K195">
            <v>1</v>
          </cell>
          <cell r="L195">
            <v>39823</v>
          </cell>
          <cell r="M195">
            <v>72</v>
          </cell>
          <cell r="N195">
            <v>0</v>
          </cell>
          <cell r="O195">
            <v>322.99</v>
          </cell>
          <cell r="P195">
            <v>313.3</v>
          </cell>
          <cell r="Q195">
            <v>9.69</v>
          </cell>
          <cell r="R195" t="str">
            <v>赵江铭</v>
          </cell>
          <cell r="S195" t="str">
            <v>1.拆站</v>
          </cell>
          <cell r="T195" t="str">
            <v>01.设备老化</v>
          </cell>
          <cell r="U195" t="str">
            <v>修理费用高于或接近更新改造成本</v>
          </cell>
          <cell r="V195" t="str">
            <v>同意报废</v>
          </cell>
          <cell r="W195" t="str">
            <v>防雷设备</v>
          </cell>
        </row>
        <row r="196">
          <cell r="B196" t="str">
            <v>330800114893</v>
          </cell>
          <cell r="C196" t="str">
            <v>交流配电箱</v>
          </cell>
          <cell r="D196" t="str">
            <v>01220305</v>
          </cell>
          <cell r="E196" t="str">
            <v>存量收购</v>
          </cell>
          <cell r="F196" t="str">
            <v>否</v>
          </cell>
          <cell r="G196" t="str">
            <v>330802908000000871</v>
          </cell>
          <cell r="H196" t="str">
            <v>衢州菁才中学-2</v>
          </cell>
          <cell r="I196" t="str">
            <v>DPJ-380-63A</v>
          </cell>
          <cell r="J196" t="str">
            <v>个</v>
          </cell>
          <cell r="K196">
            <v>1</v>
          </cell>
          <cell r="L196">
            <v>39823</v>
          </cell>
          <cell r="M196">
            <v>72</v>
          </cell>
          <cell r="N196">
            <v>0</v>
          </cell>
          <cell r="O196">
            <v>2282.5</v>
          </cell>
          <cell r="P196">
            <v>2214.02</v>
          </cell>
          <cell r="Q196">
            <v>68.48</v>
          </cell>
          <cell r="R196" t="str">
            <v>赵江铭</v>
          </cell>
          <cell r="S196" t="str">
            <v>1.拆站</v>
          </cell>
          <cell r="T196" t="str">
            <v>01.设备老化</v>
          </cell>
          <cell r="U196" t="str">
            <v>修理费用高于或接近更新改造成本</v>
          </cell>
          <cell r="V196" t="str">
            <v>同意报废</v>
          </cell>
          <cell r="W196" t="str">
            <v>交流配电箱</v>
          </cell>
        </row>
        <row r="197">
          <cell r="B197" t="str">
            <v>330800119723</v>
          </cell>
          <cell r="C197" t="str">
            <v>菁才中学C网基站X01-直流供电系统-组合开关电源屏</v>
          </cell>
          <cell r="D197" t="str">
            <v>01220501</v>
          </cell>
          <cell r="E197" t="str">
            <v>存量收购</v>
          </cell>
          <cell r="F197" t="str">
            <v>否</v>
          </cell>
          <cell r="G197" t="str">
            <v>330802908000000871</v>
          </cell>
          <cell r="H197" t="str">
            <v>衢州菁才中学-2</v>
          </cell>
          <cell r="I197" t="str">
            <v>MCS3000D-48-50</v>
          </cell>
          <cell r="J197" t="str">
            <v>个</v>
          </cell>
          <cell r="K197">
            <v>1</v>
          </cell>
          <cell r="L197">
            <v>39823</v>
          </cell>
          <cell r="M197">
            <v>6</v>
          </cell>
          <cell r="N197">
            <v>0</v>
          </cell>
          <cell r="O197">
            <v>357.9</v>
          </cell>
          <cell r="P197">
            <v>347.16</v>
          </cell>
          <cell r="Q197">
            <v>10.74</v>
          </cell>
          <cell r="R197" t="str">
            <v>赵江铭</v>
          </cell>
          <cell r="S197" t="str">
            <v>1.拆站</v>
          </cell>
          <cell r="T197" t="str">
            <v>01.设备老化</v>
          </cell>
          <cell r="U197" t="str">
            <v>修理费用高于或接近更新改造成本</v>
          </cell>
          <cell r="V197" t="str">
            <v>同意报废</v>
          </cell>
          <cell r="W197" t="str">
            <v>组合式开关电源</v>
          </cell>
        </row>
        <row r="198">
          <cell r="B198" t="str">
            <v>330800119725</v>
          </cell>
          <cell r="C198" t="str">
            <v>菁才中学C网基站X01-直流供电系统-蓄电池组</v>
          </cell>
          <cell r="D198" t="str">
            <v>01220101</v>
          </cell>
          <cell r="E198" t="str">
            <v>存量收购</v>
          </cell>
          <cell r="F198" t="str">
            <v>否</v>
          </cell>
          <cell r="G198" t="str">
            <v>330802908000000871</v>
          </cell>
          <cell r="H198" t="str">
            <v>衢州菁才中学-2</v>
          </cell>
          <cell r="I198" t="str">
            <v>UXL550-2N</v>
          </cell>
          <cell r="J198" t="str">
            <v>V×AH-组</v>
          </cell>
          <cell r="K198">
            <v>48</v>
          </cell>
          <cell r="L198">
            <v>41501</v>
          </cell>
          <cell r="M198">
            <v>34</v>
          </cell>
          <cell r="N198">
            <v>0</v>
          </cell>
          <cell r="O198">
            <v>876.83</v>
          </cell>
          <cell r="P198">
            <v>850.53</v>
          </cell>
          <cell r="Q198">
            <v>26.3</v>
          </cell>
          <cell r="R198" t="str">
            <v>赵江铭</v>
          </cell>
          <cell r="S198" t="str">
            <v>1.拆站</v>
          </cell>
          <cell r="T198" t="str">
            <v>01.设备老化</v>
          </cell>
          <cell r="U198" t="str">
            <v>修理费用高于或接近更新改造成本</v>
          </cell>
          <cell r="V198" t="str">
            <v>同意报废</v>
          </cell>
          <cell r="W198" t="str">
            <v>500AH</v>
          </cell>
        </row>
        <row r="199">
          <cell r="B199" t="str">
            <v>330800119727</v>
          </cell>
          <cell r="C199" t="str">
            <v>菁才中学C网基站X01-直流供电系统-蓄电池组</v>
          </cell>
          <cell r="D199" t="str">
            <v>01220101</v>
          </cell>
          <cell r="E199" t="str">
            <v>存量收购</v>
          </cell>
          <cell r="F199" t="str">
            <v>否</v>
          </cell>
          <cell r="G199" t="str">
            <v>330802908000000871</v>
          </cell>
          <cell r="H199" t="str">
            <v>衢州菁才中学-2</v>
          </cell>
          <cell r="I199" t="str">
            <v>UXL550-2N</v>
          </cell>
          <cell r="J199" t="str">
            <v>V×AH-组</v>
          </cell>
          <cell r="K199">
            <v>48</v>
          </cell>
          <cell r="L199">
            <v>41501</v>
          </cell>
          <cell r="M199">
            <v>34</v>
          </cell>
          <cell r="N199">
            <v>0</v>
          </cell>
          <cell r="O199">
            <v>876.83</v>
          </cell>
          <cell r="P199">
            <v>850.53</v>
          </cell>
          <cell r="Q199">
            <v>26.3</v>
          </cell>
          <cell r="R199" t="str">
            <v>赵江铭</v>
          </cell>
          <cell r="S199" t="str">
            <v>1.拆站</v>
          </cell>
          <cell r="T199" t="str">
            <v>01.设备老化</v>
          </cell>
          <cell r="U199" t="str">
            <v>修理费用高于或接近更新改造成本</v>
          </cell>
          <cell r="V199" t="str">
            <v>同意报废</v>
          </cell>
          <cell r="W199" t="str">
            <v>500AH</v>
          </cell>
        </row>
        <row r="200">
          <cell r="B200" t="str">
            <v>330800123555</v>
          </cell>
          <cell r="C200" t="str">
            <v>菁才中学C网基站X01-分体空调系统-室内机</v>
          </cell>
          <cell r="D200" t="str">
            <v>01230101</v>
          </cell>
          <cell r="E200" t="str">
            <v>存量收购</v>
          </cell>
          <cell r="F200" t="str">
            <v>否</v>
          </cell>
          <cell r="G200" t="str">
            <v>330802908000000871</v>
          </cell>
          <cell r="H200" t="str">
            <v>衢州菁才中学-2</v>
          </cell>
          <cell r="I200" t="str">
            <v>KF-75LW</v>
          </cell>
          <cell r="J200" t="str">
            <v>台</v>
          </cell>
          <cell r="K200">
            <v>1</v>
          </cell>
          <cell r="L200">
            <v>39823</v>
          </cell>
          <cell r="M200">
            <v>6</v>
          </cell>
          <cell r="N200">
            <v>0</v>
          </cell>
          <cell r="O200">
            <v>213</v>
          </cell>
          <cell r="P200">
            <v>206.61</v>
          </cell>
          <cell r="Q200">
            <v>6.39</v>
          </cell>
          <cell r="R200" t="str">
            <v>赵江铭</v>
          </cell>
          <cell r="S200" t="str">
            <v>1.拆站</v>
          </cell>
          <cell r="T200" t="str">
            <v>01.设备老化</v>
          </cell>
          <cell r="U200" t="str">
            <v>修理费用高于或接近更新改造成本</v>
          </cell>
          <cell r="V200" t="str">
            <v>同意报废</v>
          </cell>
          <cell r="W200" t="str">
            <v>3P</v>
          </cell>
        </row>
        <row r="201">
          <cell r="B201" t="str">
            <v>330800126920</v>
          </cell>
          <cell r="C201" t="str">
            <v>钢结构房屋</v>
          </cell>
          <cell r="D201" t="str">
            <v>01210105</v>
          </cell>
          <cell r="E201" t="str">
            <v>存量收购</v>
          </cell>
          <cell r="F201" t="str">
            <v>否</v>
          </cell>
          <cell r="G201" t="str">
            <v>330802908000000871</v>
          </cell>
          <cell r="H201" t="str">
            <v>衢州菁才中学-2</v>
          </cell>
          <cell r="I201" t="str">
            <v>彩钢板</v>
          </cell>
          <cell r="J201" t="str">
            <v>平方米</v>
          </cell>
          <cell r="K201">
            <v>21</v>
          </cell>
          <cell r="L201">
            <v>39823</v>
          </cell>
          <cell r="M201">
            <v>39</v>
          </cell>
          <cell r="N201">
            <v>0</v>
          </cell>
          <cell r="O201">
            <v>15164.47</v>
          </cell>
          <cell r="P201">
            <v>14709.54</v>
          </cell>
          <cell r="Q201">
            <v>454.93</v>
          </cell>
          <cell r="R201" t="str">
            <v>赵江铭</v>
          </cell>
          <cell r="S201" t="str">
            <v>1.拆站</v>
          </cell>
          <cell r="T201" t="str">
            <v>01.设备老化</v>
          </cell>
          <cell r="U201" t="str">
            <v>修理费用高于或接近更新改造成本</v>
          </cell>
          <cell r="V201" t="str">
            <v>同意报废</v>
          </cell>
          <cell r="W201" t="str">
            <v>彩钢板房</v>
          </cell>
        </row>
        <row r="202">
          <cell r="B202" t="str">
            <v>330800127657</v>
          </cell>
          <cell r="C202" t="str">
            <v>塔桅</v>
          </cell>
          <cell r="D202" t="str">
            <v>01010202</v>
          </cell>
          <cell r="E202" t="str">
            <v>存量收购</v>
          </cell>
          <cell r="F202" t="str">
            <v>否</v>
          </cell>
          <cell r="G202" t="str">
            <v>330802908000000871</v>
          </cell>
          <cell r="H202" t="str">
            <v>衢州菁才中学-2</v>
          </cell>
          <cell r="I202" t="str">
            <v>景观塔</v>
          </cell>
          <cell r="J202" t="str">
            <v>座</v>
          </cell>
          <cell r="K202">
            <v>1</v>
          </cell>
          <cell r="L202">
            <v>39823</v>
          </cell>
          <cell r="M202">
            <v>120</v>
          </cell>
          <cell r="N202">
            <v>20</v>
          </cell>
          <cell r="O202">
            <v>20264.17</v>
          </cell>
          <cell r="P202">
            <v>16380.14</v>
          </cell>
          <cell r="Q202">
            <v>3884.03</v>
          </cell>
          <cell r="R202" t="str">
            <v>赵江铭</v>
          </cell>
          <cell r="S202" t="str">
            <v>1.拆站</v>
          </cell>
          <cell r="T202" t="str">
            <v>03.拆迁毁损</v>
          </cell>
          <cell r="U202" t="str">
            <v>利旧修理成本明显高于或接近同类资产重置成本</v>
          </cell>
          <cell r="V202" t="str">
            <v>同意报废</v>
          </cell>
          <cell r="W202" t="str">
            <v>楼面美化天线外罩</v>
          </cell>
        </row>
        <row r="203">
          <cell r="B203" t="str">
            <v>330800316916</v>
          </cell>
          <cell r="C203" t="str">
            <v>地面塔扩容资产</v>
          </cell>
          <cell r="D203" t="str">
            <v>01019901</v>
          </cell>
          <cell r="E203" t="str">
            <v>工程转入</v>
          </cell>
          <cell r="F203" t="str">
            <v>否</v>
          </cell>
          <cell r="G203" t="str">
            <v>330802908000000871</v>
          </cell>
          <cell r="H203" t="str">
            <v>衢州菁才中学-2</v>
          </cell>
          <cell r="I203" t="str">
            <v>增加支臂</v>
          </cell>
          <cell r="J203" t="str">
            <v>座</v>
          </cell>
          <cell r="K203">
            <v>1</v>
          </cell>
          <cell r="L203">
            <v>42871</v>
          </cell>
          <cell r="M203">
            <v>101</v>
          </cell>
          <cell r="N203">
            <v>20</v>
          </cell>
          <cell r="O203">
            <v>7859.35</v>
          </cell>
          <cell r="P203">
            <v>5541.62</v>
          </cell>
          <cell r="Q203">
            <v>2317.73</v>
          </cell>
          <cell r="R203" t="str">
            <v>赵江铭</v>
          </cell>
          <cell r="S203" t="str">
            <v>1.拆站</v>
          </cell>
          <cell r="T203" t="str">
            <v>03.拆迁毁损</v>
          </cell>
          <cell r="U203" t="str">
            <v>费用类资产</v>
          </cell>
          <cell r="V203" t="str">
            <v>同意报废</v>
          </cell>
          <cell r="W203" t="str">
            <v>费用类资产</v>
          </cell>
        </row>
        <row r="204">
          <cell r="B204" t="str">
            <v>330800336058</v>
          </cell>
          <cell r="C204" t="str">
            <v>电力引入扩容资产</v>
          </cell>
          <cell r="D204" t="str">
            <v>01249901</v>
          </cell>
          <cell r="E204" t="str">
            <v>工程转入</v>
          </cell>
          <cell r="F204" t="str">
            <v>否</v>
          </cell>
          <cell r="G204" t="str">
            <v>330802908000000871</v>
          </cell>
          <cell r="H204" t="str">
            <v>衢州菁才中学-2</v>
          </cell>
          <cell r="I204" t="str">
            <v>直流计量终端6分路</v>
          </cell>
          <cell r="J204" t="str">
            <v>个</v>
          </cell>
          <cell r="K204">
            <v>1</v>
          </cell>
          <cell r="L204">
            <v>43433</v>
          </cell>
          <cell r="M204">
            <v>120</v>
          </cell>
          <cell r="N204">
            <v>57</v>
          </cell>
          <cell r="O204">
            <v>442.74</v>
          </cell>
          <cell r="P204">
            <v>225.69</v>
          </cell>
          <cell r="Q204">
            <v>217.05</v>
          </cell>
          <cell r="R204" t="str">
            <v>赵江铭</v>
          </cell>
          <cell r="S204" t="str">
            <v>1.拆站</v>
          </cell>
          <cell r="T204" t="str">
            <v>01.设备老化</v>
          </cell>
          <cell r="U204" t="str">
            <v>修理费用高于或接近更新改造成本</v>
          </cell>
          <cell r="V204" t="str">
            <v>同意报废</v>
          </cell>
          <cell r="W204" t="str">
            <v>直流计量</v>
          </cell>
        </row>
        <row r="205">
          <cell r="B205" t="str">
            <v>330800336109</v>
          </cell>
          <cell r="C205" t="str">
            <v>机房配套扩容资产</v>
          </cell>
          <cell r="D205" t="str">
            <v>01239901</v>
          </cell>
          <cell r="E205" t="str">
            <v>工程转入</v>
          </cell>
          <cell r="F205" t="str">
            <v>否</v>
          </cell>
          <cell r="G205" t="str">
            <v>330802908000000871</v>
          </cell>
          <cell r="H205" t="str">
            <v>衢州菁才中学-2</v>
          </cell>
          <cell r="I205" t="str">
            <v>普通空调基站智能空调控制器</v>
          </cell>
          <cell r="J205" t="str">
            <v>个</v>
          </cell>
          <cell r="K205">
            <v>1</v>
          </cell>
          <cell r="L205">
            <v>43433</v>
          </cell>
          <cell r="M205">
            <v>72</v>
          </cell>
          <cell r="N205">
            <v>9</v>
          </cell>
          <cell r="O205">
            <v>306.55</v>
          </cell>
          <cell r="P205">
            <v>260.23</v>
          </cell>
          <cell r="Q205">
            <v>46.32</v>
          </cell>
          <cell r="R205" t="str">
            <v>赵江铭</v>
          </cell>
          <cell r="S205" t="str">
            <v>1.拆站</v>
          </cell>
          <cell r="T205" t="str">
            <v>01.设备老化</v>
          </cell>
          <cell r="U205" t="str">
            <v>修理费用高于或接近更新改造成本</v>
          </cell>
          <cell r="V205" t="str">
            <v>同意报废</v>
          </cell>
          <cell r="W205" t="str">
            <v>空调控制器</v>
          </cell>
        </row>
        <row r="206">
          <cell r="B206" t="str">
            <v>330800342768</v>
          </cell>
          <cell r="C206" t="str">
            <v>基站机房扩容资产</v>
          </cell>
          <cell r="D206" t="str">
            <v>01219901</v>
          </cell>
          <cell r="E206" t="str">
            <v>工程转入</v>
          </cell>
          <cell r="F206" t="str">
            <v>否</v>
          </cell>
          <cell r="G206" t="str">
            <v>330802908000000871</v>
          </cell>
          <cell r="H206" t="str">
            <v>衢州菁才中学-2</v>
          </cell>
          <cell r="I206" t="str">
            <v>室内走线架600mm室内走线架</v>
          </cell>
          <cell r="J206" t="str">
            <v>个</v>
          </cell>
          <cell r="K206">
            <v>1</v>
          </cell>
          <cell r="L206">
            <v>43864</v>
          </cell>
          <cell r="M206">
            <v>300</v>
          </cell>
          <cell r="N206">
            <v>252</v>
          </cell>
          <cell r="O206">
            <v>657.73</v>
          </cell>
          <cell r="P206">
            <v>102.24</v>
          </cell>
          <cell r="Q206">
            <v>555.49</v>
          </cell>
          <cell r="R206" t="str">
            <v>赵江铭</v>
          </cell>
          <cell r="S206" t="str">
            <v>1.拆站</v>
          </cell>
          <cell r="T206" t="str">
            <v>01.设备老化</v>
          </cell>
          <cell r="U206" t="str">
            <v>修理费用高于或接近更新改造成本</v>
          </cell>
          <cell r="V206" t="str">
            <v>同意报废</v>
          </cell>
          <cell r="W206" t="str">
            <v>室内走线架</v>
          </cell>
        </row>
        <row r="207">
          <cell r="B207" t="str">
            <v>330800342769</v>
          </cell>
          <cell r="C207" t="str">
            <v>楼面塔扩容资产</v>
          </cell>
          <cell r="D207" t="str">
            <v>01029901</v>
          </cell>
          <cell r="E207" t="str">
            <v>工程转入</v>
          </cell>
          <cell r="F207" t="str">
            <v>否</v>
          </cell>
          <cell r="G207" t="str">
            <v>330802908000000871</v>
          </cell>
          <cell r="H207" t="str">
            <v>衢州菁才中学-2</v>
          </cell>
          <cell r="I207" t="str">
            <v>美化外罩混凝土基础</v>
          </cell>
          <cell r="J207" t="str">
            <v>座</v>
          </cell>
          <cell r="K207">
            <v>1</v>
          </cell>
          <cell r="L207">
            <v>43864</v>
          </cell>
          <cell r="M207">
            <v>120</v>
          </cell>
          <cell r="N207">
            <v>72</v>
          </cell>
          <cell r="O207">
            <v>17681.01</v>
          </cell>
          <cell r="P207">
            <v>6860.16</v>
          </cell>
          <cell r="Q207">
            <v>10820.85</v>
          </cell>
          <cell r="R207" t="str">
            <v>赵江铭</v>
          </cell>
          <cell r="S207" t="str">
            <v>1.拆站</v>
          </cell>
          <cell r="T207" t="str">
            <v>03.拆迁毁损</v>
          </cell>
          <cell r="U207" t="str">
            <v>利旧修理成本明显高于或接近同类资产重置成本</v>
          </cell>
          <cell r="V207" t="str">
            <v>同意报废</v>
          </cell>
          <cell r="W207" t="str">
            <v>美化外罩混凝土基础</v>
          </cell>
        </row>
        <row r="208">
          <cell r="B208" t="str">
            <v>330800349431</v>
          </cell>
          <cell r="C208" t="str">
            <v>楼面抱杆</v>
          </cell>
          <cell r="D208" t="str">
            <v>01020201</v>
          </cell>
          <cell r="E208" t="str">
            <v>工程转入</v>
          </cell>
          <cell r="F208" t="str">
            <v>否</v>
          </cell>
          <cell r="G208" t="str">
            <v>330802908000000871</v>
          </cell>
          <cell r="H208" t="str">
            <v>衢州菁才中学-2</v>
          </cell>
          <cell r="I208" t="str">
            <v>屋顶女儿墙抱杆3米风压0.65</v>
          </cell>
          <cell r="J208" t="str">
            <v>付</v>
          </cell>
          <cell r="K208">
            <v>3</v>
          </cell>
          <cell r="L208">
            <v>44260</v>
          </cell>
          <cell r="M208">
            <v>120</v>
          </cell>
          <cell r="N208">
            <v>85</v>
          </cell>
          <cell r="O208">
            <v>3696.02</v>
          </cell>
          <cell r="P208">
            <v>1045.77</v>
          </cell>
          <cell r="Q208">
            <v>2650.25</v>
          </cell>
          <cell r="R208" t="str">
            <v>赵江铭</v>
          </cell>
          <cell r="S208" t="str">
            <v>1.拆站</v>
          </cell>
          <cell r="T208" t="str">
            <v>03.拆迁毁损</v>
          </cell>
          <cell r="U208" t="str">
            <v>利旧修理成本明显高于或接近同类资产重置成本</v>
          </cell>
          <cell r="V208" t="str">
            <v>同意报废</v>
          </cell>
          <cell r="W208" t="str">
            <v>楼面抱杆</v>
          </cell>
        </row>
        <row r="209">
          <cell r="B209" t="str">
            <v>330800352143</v>
          </cell>
          <cell r="C209" t="str">
            <v>楼面抱杆</v>
          </cell>
          <cell r="D209" t="str">
            <v>01020201</v>
          </cell>
          <cell r="E209" t="str">
            <v>工程转入</v>
          </cell>
          <cell r="F209" t="str">
            <v>否</v>
          </cell>
          <cell r="G209" t="str">
            <v>330802908000000871</v>
          </cell>
          <cell r="H209" t="str">
            <v>衢州菁才中学-2</v>
          </cell>
          <cell r="I209" t="str">
            <v>屋顶女儿墙抱杆3米风压0.65</v>
          </cell>
          <cell r="J209" t="str">
            <v>付</v>
          </cell>
          <cell r="K209">
            <v>3</v>
          </cell>
          <cell r="L209">
            <v>44301</v>
          </cell>
          <cell r="M209">
            <v>120</v>
          </cell>
          <cell r="N209">
            <v>86</v>
          </cell>
          <cell r="O209">
            <v>5517.17</v>
          </cell>
          <cell r="P209">
            <v>1422.74</v>
          </cell>
          <cell r="Q209">
            <v>4094.43</v>
          </cell>
          <cell r="R209" t="str">
            <v>赵江铭</v>
          </cell>
          <cell r="S209" t="str">
            <v>1.拆站</v>
          </cell>
          <cell r="T209" t="str">
            <v>03.拆迁毁损</v>
          </cell>
          <cell r="U209" t="str">
            <v>利旧修理成本明显高于或接近同类资产重置成本</v>
          </cell>
          <cell r="V209" t="str">
            <v>同意报废</v>
          </cell>
          <cell r="W209" t="str">
            <v>楼面抱杆</v>
          </cell>
        </row>
        <row r="210">
          <cell r="B210" t="str">
            <v>330800354679</v>
          </cell>
          <cell r="C210" t="str">
            <v>外市电引入</v>
          </cell>
          <cell r="D210" t="str">
            <v>90010101</v>
          </cell>
          <cell r="E210" t="str">
            <v>工程转入</v>
          </cell>
          <cell r="F210" t="str">
            <v>否</v>
          </cell>
          <cell r="G210" t="str">
            <v>330802908000000871</v>
          </cell>
          <cell r="H210" t="str">
            <v>衢州菁才中学-2</v>
          </cell>
          <cell r="I210" t="str">
            <v>工程服务存量整治施工外市电引入外市电设备整治更换交流配电箱/油机切换箱更换交流配电箱/油机切换箱</v>
          </cell>
          <cell r="J210" t="str">
            <v>项</v>
          </cell>
          <cell r="K210">
            <v>1</v>
          </cell>
          <cell r="L210">
            <v>44446</v>
          </cell>
          <cell r="M210">
            <v>120</v>
          </cell>
          <cell r="N210">
            <v>90</v>
          </cell>
          <cell r="O210">
            <v>1960.86</v>
          </cell>
          <cell r="P210">
            <v>490.2</v>
          </cell>
          <cell r="Q210">
            <v>1470.66</v>
          </cell>
          <cell r="R210" t="str">
            <v>赵江铭</v>
          </cell>
          <cell r="S210" t="str">
            <v>1.拆站</v>
          </cell>
          <cell r="T210" t="str">
            <v>03.拆迁毁损</v>
          </cell>
          <cell r="U210" t="str">
            <v>费用类资产</v>
          </cell>
          <cell r="V210" t="str">
            <v>同意报废</v>
          </cell>
          <cell r="W210" t="str">
            <v>费用类资产</v>
          </cell>
        </row>
        <row r="211">
          <cell r="B211" t="str">
            <v>330800106003</v>
          </cell>
          <cell r="C211" t="str">
            <v>蓄电池</v>
          </cell>
          <cell r="D211" t="str">
            <v>01220101</v>
          </cell>
          <cell r="E211" t="str">
            <v>存量收购</v>
          </cell>
          <cell r="F211" t="str">
            <v>否</v>
          </cell>
          <cell r="G211" t="str">
            <v>330802908000000017</v>
          </cell>
          <cell r="H211" t="str">
            <v>衢州喜悦宾馆</v>
          </cell>
          <cell r="I211" t="str">
            <v>48V-500AH</v>
          </cell>
          <cell r="J211" t="str">
            <v>V×AH-组</v>
          </cell>
          <cell r="K211">
            <v>1</v>
          </cell>
          <cell r="L211">
            <v>41758</v>
          </cell>
          <cell r="M211">
            <v>42</v>
          </cell>
          <cell r="N211">
            <v>0</v>
          </cell>
          <cell r="O211">
            <v>21037.5</v>
          </cell>
          <cell r="P211">
            <v>20406.37</v>
          </cell>
          <cell r="Q211">
            <v>631.13</v>
          </cell>
          <cell r="R211" t="str">
            <v>赵江铭</v>
          </cell>
          <cell r="S211" t="str">
            <v>1.拆站</v>
          </cell>
          <cell r="T211" t="str">
            <v>01.设备老化</v>
          </cell>
          <cell r="U211" t="str">
            <v>修理费用高于或接近更新改造成本</v>
          </cell>
          <cell r="V211" t="str">
            <v>同意报废</v>
          </cell>
          <cell r="W211" t="str">
            <v>现场实际200AH</v>
          </cell>
        </row>
        <row r="212">
          <cell r="B212" t="str">
            <v>330800106004</v>
          </cell>
          <cell r="C212" t="str">
            <v>开关电源</v>
          </cell>
          <cell r="D212" t="str">
            <v>01220501</v>
          </cell>
          <cell r="E212" t="str">
            <v>存量收购</v>
          </cell>
          <cell r="F212" t="str">
            <v>否</v>
          </cell>
          <cell r="G212" t="str">
            <v>330802908000000017</v>
          </cell>
          <cell r="H212" t="str">
            <v>衢州喜悦宾馆</v>
          </cell>
          <cell r="I212" t="str">
            <v>48V-300A(50A模块)150</v>
          </cell>
          <cell r="J212" t="str">
            <v>个</v>
          </cell>
          <cell r="K212">
            <v>1</v>
          </cell>
          <cell r="L212">
            <v>41758</v>
          </cell>
          <cell r="M212">
            <v>54</v>
          </cell>
          <cell r="N212">
            <v>0</v>
          </cell>
          <cell r="O212">
            <v>7936.97</v>
          </cell>
          <cell r="P212">
            <v>7698.86</v>
          </cell>
          <cell r="Q212">
            <v>238.11</v>
          </cell>
          <cell r="R212" t="str">
            <v>赵江铭</v>
          </cell>
          <cell r="S212" t="str">
            <v>1.拆站</v>
          </cell>
          <cell r="T212" t="str">
            <v>01.设备老化</v>
          </cell>
          <cell r="U212" t="str">
            <v>修理费用高于或接近更新改造成本</v>
          </cell>
          <cell r="V212" t="str">
            <v>同意报废</v>
          </cell>
          <cell r="W212" t="str">
            <v>嵌入式开关电源</v>
          </cell>
        </row>
        <row r="213">
          <cell r="B213" t="str">
            <v>330800127902</v>
          </cell>
          <cell r="C213" t="str">
            <v>美化天线</v>
          </cell>
          <cell r="D213" t="str">
            <v>01020107</v>
          </cell>
          <cell r="E213" t="str">
            <v>存量收购</v>
          </cell>
          <cell r="F213" t="str">
            <v>否</v>
          </cell>
          <cell r="G213" t="str">
            <v>330802908000000017</v>
          </cell>
          <cell r="H213" t="str">
            <v>衢州喜悦宾馆</v>
          </cell>
          <cell r="I213" t="str">
            <v>美化天线</v>
          </cell>
          <cell r="J213" t="str">
            <v>座</v>
          </cell>
          <cell r="K213">
            <v>1</v>
          </cell>
          <cell r="L213">
            <v>41697</v>
          </cell>
          <cell r="M213">
            <v>120</v>
          </cell>
          <cell r="N213">
            <v>20</v>
          </cell>
          <cell r="O213">
            <v>39796.49</v>
          </cell>
          <cell r="P213">
            <v>31734.1</v>
          </cell>
          <cell r="Q213">
            <v>8062.39</v>
          </cell>
          <cell r="R213" t="str">
            <v>赵江铭</v>
          </cell>
          <cell r="S213" t="str">
            <v>1.拆站</v>
          </cell>
          <cell r="T213" t="str">
            <v>03.拆迁毁损</v>
          </cell>
          <cell r="U213" t="str">
            <v>利旧修理成本明显高于或接近同类资产重置成本</v>
          </cell>
          <cell r="V213" t="str">
            <v>同意报废</v>
          </cell>
          <cell r="W213" t="str">
            <v>美化天线</v>
          </cell>
        </row>
        <row r="214">
          <cell r="B214" t="str">
            <v>330800303907</v>
          </cell>
          <cell r="C214" t="str">
            <v>改造站-虚拟铁塔</v>
          </cell>
          <cell r="D214" t="str">
            <v>01010103</v>
          </cell>
          <cell r="E214" t="str">
            <v>工程转入</v>
          </cell>
          <cell r="F214" t="str">
            <v>否</v>
          </cell>
          <cell r="G214" t="str">
            <v>330802908000000017</v>
          </cell>
          <cell r="H214" t="str">
            <v>衢州喜悦宾馆</v>
          </cell>
          <cell r="I214" t="str">
            <v>改造站-虚拟铁塔</v>
          </cell>
          <cell r="J214" t="str">
            <v>座</v>
          </cell>
          <cell r="K214">
            <v>1</v>
          </cell>
          <cell r="L214">
            <v>42474</v>
          </cell>
          <cell r="M214">
            <v>240</v>
          </cell>
          <cell r="N214">
            <v>146</v>
          </cell>
          <cell r="O214">
            <v>1591.05</v>
          </cell>
          <cell r="P214">
            <v>998.6</v>
          </cell>
          <cell r="Q214">
            <v>592.45</v>
          </cell>
          <cell r="R214" t="str">
            <v>赵江铭</v>
          </cell>
          <cell r="S214" t="str">
            <v>1.拆站</v>
          </cell>
          <cell r="T214" t="str">
            <v>03.拆迁毁损</v>
          </cell>
          <cell r="U214" t="str">
            <v>利旧修理成本明显高于或接近同类资产重置成本</v>
          </cell>
          <cell r="V214" t="str">
            <v>同意报废</v>
          </cell>
          <cell r="W214" t="str">
            <v>楼面抱杆</v>
          </cell>
        </row>
        <row r="215">
          <cell r="B215" t="str">
            <v>330800314293</v>
          </cell>
          <cell r="C215" t="str">
            <v>电源扩容资产</v>
          </cell>
          <cell r="D215" t="str">
            <v>01229901</v>
          </cell>
          <cell r="E215" t="str">
            <v>工程转入</v>
          </cell>
          <cell r="F215" t="str">
            <v>否</v>
          </cell>
          <cell r="G215" t="str">
            <v>330802908000000017</v>
          </cell>
          <cell r="H215" t="str">
            <v>衢州喜悦宾馆</v>
          </cell>
          <cell r="I215" t="str">
            <v>电源扩容资产</v>
          </cell>
          <cell r="J215" t="str">
            <v>个</v>
          </cell>
          <cell r="K215">
            <v>1</v>
          </cell>
          <cell r="L215">
            <v>42474</v>
          </cell>
          <cell r="M215">
            <v>72</v>
          </cell>
          <cell r="N215">
            <v>0</v>
          </cell>
          <cell r="O215">
            <v>5086.09</v>
          </cell>
          <cell r="P215">
            <v>4933.51</v>
          </cell>
          <cell r="Q215">
            <v>152.58</v>
          </cell>
          <cell r="R215" t="str">
            <v>赵江铭</v>
          </cell>
          <cell r="S215" t="str">
            <v>1.拆站</v>
          </cell>
          <cell r="T215" t="str">
            <v>03.拆迁毁损</v>
          </cell>
          <cell r="U215" t="str">
            <v>费用类资产</v>
          </cell>
          <cell r="V215" t="str">
            <v>同意报废</v>
          </cell>
          <cell r="W215" t="str">
            <v>费用类资产</v>
          </cell>
        </row>
        <row r="216">
          <cell r="B216" t="str">
            <v>330800343635</v>
          </cell>
          <cell r="C216" t="str">
            <v>楼面抱杆</v>
          </cell>
          <cell r="D216" t="str">
            <v>01020201</v>
          </cell>
          <cell r="E216" t="str">
            <v>工程转入</v>
          </cell>
          <cell r="F216" t="str">
            <v>否</v>
          </cell>
          <cell r="G216" t="str">
            <v>330802908000000017</v>
          </cell>
          <cell r="H216" t="str">
            <v>衢州喜悦宾馆</v>
          </cell>
          <cell r="I216" t="str">
            <v>屋顶自立式抱杆3米风压0.65</v>
          </cell>
          <cell r="J216" t="str">
            <v>付</v>
          </cell>
          <cell r="K216">
            <v>2</v>
          </cell>
          <cell r="L216">
            <v>43943</v>
          </cell>
          <cell r="M216">
            <v>120</v>
          </cell>
          <cell r="N216">
            <v>74</v>
          </cell>
          <cell r="O216">
            <v>3607.43</v>
          </cell>
          <cell r="P216">
            <v>1341.36</v>
          </cell>
          <cell r="Q216">
            <v>2266.07</v>
          </cell>
          <cell r="R216" t="str">
            <v>赵江铭</v>
          </cell>
          <cell r="S216" t="str">
            <v>1.拆站</v>
          </cell>
          <cell r="T216" t="str">
            <v>03.拆迁毁损</v>
          </cell>
          <cell r="U216" t="str">
            <v>利旧修理成本明显高于或接近同类资产重置成本</v>
          </cell>
          <cell r="V216" t="str">
            <v>同意报废</v>
          </cell>
          <cell r="W216" t="str">
            <v>楼面抱杆</v>
          </cell>
        </row>
        <row r="217">
          <cell r="B217" t="str">
            <v>330800327441</v>
          </cell>
          <cell r="C217" t="str">
            <v>普通阀控密封铅酸蓄电池</v>
          </cell>
          <cell r="D217" t="str">
            <v>01220101</v>
          </cell>
          <cell r="E217" t="str">
            <v>工程转入</v>
          </cell>
          <cell r="F217" t="str">
            <v>否</v>
          </cell>
          <cell r="G217" t="str">
            <v>330802500000001381</v>
          </cell>
          <cell r="H217" t="str">
            <v>衢州华友钴业搬迁</v>
          </cell>
          <cell r="I217" t="str">
            <v>前置端子铅酸蓄电池48V200Ah（125宽）</v>
          </cell>
          <cell r="J217" t="str">
            <v>组</v>
          </cell>
          <cell r="K217">
            <v>1</v>
          </cell>
          <cell r="L217">
            <v>43227</v>
          </cell>
          <cell r="M217">
            <v>72</v>
          </cell>
          <cell r="N217">
            <v>3</v>
          </cell>
          <cell r="O217">
            <v>5761.99</v>
          </cell>
          <cell r="P217">
            <v>5356.23</v>
          </cell>
          <cell r="Q217">
            <v>405.76</v>
          </cell>
          <cell r="R217" t="str">
            <v>赵江铭</v>
          </cell>
          <cell r="S217" t="str">
            <v>2.更新改造</v>
          </cell>
          <cell r="T217" t="str">
            <v>01.设备老化</v>
          </cell>
          <cell r="U217" t="str">
            <v>修理费用高于或接近更新改造成本</v>
          </cell>
          <cell r="V217" t="str">
            <v>同意报废</v>
          </cell>
          <cell r="W217" t="str">
            <v>200AH</v>
          </cell>
        </row>
        <row r="218">
          <cell r="B218" t="str">
            <v>330800337276</v>
          </cell>
          <cell r="C218" t="str">
            <v>动力及环境监控单元</v>
          </cell>
          <cell r="D218" t="str">
            <v>01230301</v>
          </cell>
          <cell r="E218" t="str">
            <v>工程转入</v>
          </cell>
          <cell r="F218" t="str">
            <v>否</v>
          </cell>
          <cell r="G218" t="str">
            <v>330802908000000533</v>
          </cell>
          <cell r="H218" t="str">
            <v>衢州柏丽大酒店</v>
          </cell>
          <cell r="I218" t="str">
            <v>主设备室内型成套设备基本配置模型</v>
          </cell>
          <cell r="J218" t="str">
            <v>套</v>
          </cell>
          <cell r="K218">
            <v>1</v>
          </cell>
          <cell r="L218">
            <v>43607</v>
          </cell>
          <cell r="M218">
            <v>72</v>
          </cell>
          <cell r="N218">
            <v>15</v>
          </cell>
          <cell r="O218">
            <v>2594.87</v>
          </cell>
          <cell r="P218">
            <v>1992.7</v>
          </cell>
          <cell r="Q218">
            <v>602.17</v>
          </cell>
          <cell r="R218" t="str">
            <v>赵江铭</v>
          </cell>
          <cell r="S218" t="str">
            <v>2.更新改造</v>
          </cell>
          <cell r="T218" t="str">
            <v>01.设备老化</v>
          </cell>
          <cell r="U218" t="str">
            <v>修理费用高于或接近更新改造成本</v>
          </cell>
          <cell r="V218" t="str">
            <v>同意报废</v>
          </cell>
          <cell r="W218" t="str">
            <v>FSU</v>
          </cell>
        </row>
        <row r="219">
          <cell r="B219" t="str">
            <v>330800338831</v>
          </cell>
          <cell r="C219" t="str">
            <v>动力及环境监控单元</v>
          </cell>
          <cell r="D219" t="str">
            <v>01230301</v>
          </cell>
          <cell r="E219" t="str">
            <v>工程转入</v>
          </cell>
          <cell r="F219" t="str">
            <v>否</v>
          </cell>
          <cell r="G219" t="str">
            <v>330802908000000046</v>
          </cell>
          <cell r="H219" t="str">
            <v>衢州后川村</v>
          </cell>
          <cell r="I219" t="str">
            <v>主设备室内型成套设备基本配置模型</v>
          </cell>
          <cell r="J219" t="str">
            <v>套</v>
          </cell>
          <cell r="K219">
            <v>1</v>
          </cell>
          <cell r="L219">
            <v>43672</v>
          </cell>
          <cell r="M219">
            <v>72</v>
          </cell>
          <cell r="N219">
            <v>17</v>
          </cell>
          <cell r="O219">
            <v>2594.87</v>
          </cell>
          <cell r="P219">
            <v>1922.79</v>
          </cell>
          <cell r="Q219">
            <v>672.08</v>
          </cell>
          <cell r="R219" t="str">
            <v>赵江铭</v>
          </cell>
          <cell r="S219" t="str">
            <v>2.更新改造</v>
          </cell>
          <cell r="T219" t="str">
            <v>01.设备老化</v>
          </cell>
          <cell r="U219" t="str">
            <v>修理费用高于或接近更新改造成本</v>
          </cell>
          <cell r="V219" t="str">
            <v>同意报废</v>
          </cell>
          <cell r="W219" t="str">
            <v>FSU</v>
          </cell>
        </row>
        <row r="220">
          <cell r="B220" t="str">
            <v>330800333153</v>
          </cell>
          <cell r="C220" t="str">
            <v>普通阀控密封铅酸蓄电池</v>
          </cell>
          <cell r="D220" t="str">
            <v>01220101</v>
          </cell>
          <cell r="E220" t="str">
            <v>工程转入</v>
          </cell>
          <cell r="F220" t="str">
            <v>否</v>
          </cell>
          <cell r="G220" t="str">
            <v>330825908000000201</v>
          </cell>
          <cell r="H220" t="str">
            <v>龙游模环余大垄</v>
          </cell>
          <cell r="I220" t="str">
            <v>2V500Ah不含GPS防盗模块（只）</v>
          </cell>
          <cell r="J220" t="str">
            <v>组</v>
          </cell>
          <cell r="K220">
            <v>1</v>
          </cell>
          <cell r="L220">
            <v>43369</v>
          </cell>
          <cell r="M220">
            <v>72</v>
          </cell>
          <cell r="N220">
            <v>6</v>
          </cell>
          <cell r="O220">
            <v>28358.19</v>
          </cell>
          <cell r="P220">
            <v>25216.13</v>
          </cell>
          <cell r="Q220">
            <v>3142.06</v>
          </cell>
          <cell r="R220" t="str">
            <v>严郑康</v>
          </cell>
          <cell r="S220" t="str">
            <v>2.更新改造</v>
          </cell>
          <cell r="T220" t="str">
            <v>01.设备老化</v>
          </cell>
          <cell r="U220" t="str">
            <v>修理费用高于或接近更新改造成本</v>
          </cell>
          <cell r="V220" t="str">
            <v>同意报废</v>
          </cell>
          <cell r="W220" t="str">
            <v>500AH</v>
          </cell>
        </row>
        <row r="221">
          <cell r="B221" t="str">
            <v>330800103581</v>
          </cell>
          <cell r="C221" t="str">
            <v>过压保护器</v>
          </cell>
          <cell r="D221" t="str">
            <v>01220208</v>
          </cell>
          <cell r="E221" t="str">
            <v>存量收购</v>
          </cell>
          <cell r="F221" t="str">
            <v>否</v>
          </cell>
          <cell r="G221" t="str">
            <v>330822908000000401</v>
          </cell>
          <cell r="H221" t="str">
            <v>常山青石砚瓦山</v>
          </cell>
          <cell r="I221" t="str">
            <v>SPD211SL</v>
          </cell>
          <cell r="J221" t="str">
            <v>面</v>
          </cell>
          <cell r="K221">
            <v>1</v>
          </cell>
          <cell r="L221">
            <v>39022</v>
          </cell>
          <cell r="M221">
            <v>13</v>
          </cell>
          <cell r="N221">
            <v>0</v>
          </cell>
          <cell r="O221">
            <v>586.08</v>
          </cell>
          <cell r="P221">
            <v>568.5</v>
          </cell>
          <cell r="Q221">
            <v>17.58</v>
          </cell>
          <cell r="R221" t="str">
            <v>张凌</v>
          </cell>
          <cell r="S221" t="str">
            <v>1.拆站</v>
          </cell>
          <cell r="T221" t="str">
            <v>01.设备老化</v>
          </cell>
          <cell r="U221" t="str">
            <v>修理费用高于或接近更新改造成本</v>
          </cell>
          <cell r="V221" t="str">
            <v>同意报废</v>
          </cell>
          <cell r="W221" t="str">
            <v>过压保护器</v>
          </cell>
        </row>
        <row r="222">
          <cell r="B222" t="str">
            <v>330800103590</v>
          </cell>
          <cell r="C222" t="str">
            <v>交流不间断电源设备（UPS）</v>
          </cell>
          <cell r="D222" t="str">
            <v>01220701</v>
          </cell>
          <cell r="E222" t="str">
            <v>存量收购</v>
          </cell>
          <cell r="F222" t="str">
            <v>否</v>
          </cell>
          <cell r="G222" t="str">
            <v>330822908000000401</v>
          </cell>
          <cell r="H222" t="str">
            <v>常山青石砚瓦山</v>
          </cell>
          <cell r="I222" t="str">
            <v>C2KS充电器(扩容)</v>
          </cell>
          <cell r="J222" t="str">
            <v>个</v>
          </cell>
          <cell r="K222">
            <v>1</v>
          </cell>
          <cell r="L222">
            <v>38230</v>
          </cell>
          <cell r="M222">
            <v>46</v>
          </cell>
          <cell r="N222">
            <v>0</v>
          </cell>
          <cell r="O222">
            <v>946.56</v>
          </cell>
          <cell r="P222">
            <v>918.16</v>
          </cell>
          <cell r="Q222">
            <v>28.4</v>
          </cell>
          <cell r="R222" t="str">
            <v>张凌</v>
          </cell>
          <cell r="S222" t="str">
            <v>1.拆站</v>
          </cell>
          <cell r="T222" t="str">
            <v>01.设备老化</v>
          </cell>
          <cell r="U222" t="str">
            <v>修理费用高于或接近更新改造成本</v>
          </cell>
          <cell r="V222" t="str">
            <v>同意报废</v>
          </cell>
          <cell r="W222" t="str">
            <v>UPS（内空）</v>
          </cell>
        </row>
        <row r="223">
          <cell r="B223" t="str">
            <v>330800108307</v>
          </cell>
          <cell r="C223" t="str">
            <v>铁塔</v>
          </cell>
          <cell r="D223" t="str">
            <v>01020201</v>
          </cell>
          <cell r="E223" t="str">
            <v>存量收购</v>
          </cell>
          <cell r="F223" t="str">
            <v>否</v>
          </cell>
          <cell r="G223" t="str">
            <v>330822908000000401</v>
          </cell>
          <cell r="H223" t="str">
            <v>常山青石砚瓦山</v>
          </cell>
          <cell r="I223" t="str">
            <v>10米</v>
          </cell>
          <cell r="J223" t="str">
            <v>座</v>
          </cell>
          <cell r="K223">
            <v>1</v>
          </cell>
          <cell r="L223">
            <v>38230</v>
          </cell>
          <cell r="M223">
            <v>120</v>
          </cell>
          <cell r="N223">
            <v>19</v>
          </cell>
          <cell r="O223">
            <v>11680.72</v>
          </cell>
          <cell r="P223">
            <v>9536.42</v>
          </cell>
          <cell r="Q223">
            <v>2144.3</v>
          </cell>
          <cell r="R223" t="str">
            <v>张凌</v>
          </cell>
          <cell r="S223" t="str">
            <v>1.拆站</v>
          </cell>
          <cell r="T223" t="str">
            <v>03.拆迁毁损</v>
          </cell>
          <cell r="U223" t="str">
            <v>利旧成本明显高于或接近同类资产重置成本</v>
          </cell>
          <cell r="V223" t="str">
            <v>同意报废</v>
          </cell>
          <cell r="W223" t="str">
            <v>楼面抱杆</v>
          </cell>
        </row>
        <row r="224">
          <cell r="B224" t="str">
            <v>330800127458</v>
          </cell>
          <cell r="C224" t="str">
            <v>固定资产装修-固定资产装修</v>
          </cell>
          <cell r="D224" t="str">
            <v>01200101</v>
          </cell>
          <cell r="E224" t="str">
            <v>存量收购</v>
          </cell>
          <cell r="F224" t="str">
            <v>否</v>
          </cell>
          <cell r="G224" t="str">
            <v>330822908000000401</v>
          </cell>
          <cell r="H224" t="str">
            <v>常山青石砚瓦山</v>
          </cell>
          <cell r="I224" t="str">
            <v>装修</v>
          </cell>
          <cell r="J224" t="str">
            <v>平方米</v>
          </cell>
          <cell r="K224">
            <v>1</v>
          </cell>
          <cell r="L224">
            <v>41463</v>
          </cell>
          <cell r="M224">
            <v>300</v>
          </cell>
          <cell r="N224">
            <v>199</v>
          </cell>
          <cell r="O224">
            <v>106780.15</v>
          </cell>
          <cell r="P224">
            <v>34871.01</v>
          </cell>
          <cell r="Q224">
            <v>71909.14</v>
          </cell>
          <cell r="R224" t="str">
            <v>张凌</v>
          </cell>
          <cell r="S224" t="str">
            <v>1.拆站</v>
          </cell>
          <cell r="T224" t="str">
            <v>03.拆迁毁损</v>
          </cell>
          <cell r="U224" t="str">
            <v>费用类资产</v>
          </cell>
          <cell r="V224" t="str">
            <v>同意报废</v>
          </cell>
          <cell r="W224" t="str">
            <v>费用类资产</v>
          </cell>
        </row>
        <row r="225">
          <cell r="B225" t="str">
            <v>330800128092</v>
          </cell>
          <cell r="C225" t="str">
            <v>铁塔</v>
          </cell>
          <cell r="D225" t="str">
            <v>01020201</v>
          </cell>
          <cell r="E225" t="str">
            <v>存量收购</v>
          </cell>
          <cell r="F225" t="str">
            <v>否</v>
          </cell>
          <cell r="G225" t="str">
            <v>330822908000000465</v>
          </cell>
          <cell r="H225" t="str">
            <v>常山宋畈后社</v>
          </cell>
          <cell r="I225" t="str">
            <v>5米</v>
          </cell>
          <cell r="J225" t="str">
            <v>座</v>
          </cell>
          <cell r="K225">
            <v>1</v>
          </cell>
          <cell r="L225">
            <v>38230</v>
          </cell>
          <cell r="M225">
            <v>120</v>
          </cell>
          <cell r="N225">
            <v>19</v>
          </cell>
          <cell r="O225">
            <v>2080.14</v>
          </cell>
          <cell r="P225">
            <v>1698.26</v>
          </cell>
          <cell r="Q225">
            <v>381.88</v>
          </cell>
          <cell r="R225" t="str">
            <v>张凌</v>
          </cell>
          <cell r="S225" t="str">
            <v>1.拆站</v>
          </cell>
          <cell r="T225" t="str">
            <v>03.拆迁毁损</v>
          </cell>
          <cell r="U225" t="str">
            <v>利旧成本明显高于或接近同类资产重置成本</v>
          </cell>
          <cell r="V225" t="str">
            <v>同意报废</v>
          </cell>
          <cell r="W225" t="str">
            <v>水泥杆塔</v>
          </cell>
        </row>
        <row r="226">
          <cell r="B226" t="str">
            <v>330800102024</v>
          </cell>
          <cell r="C226" t="str">
            <v>蓄电池</v>
          </cell>
          <cell r="D226" t="str">
            <v>01220101</v>
          </cell>
          <cell r="E226" t="str">
            <v>存量收购</v>
          </cell>
          <cell r="F226" t="str">
            <v>否</v>
          </cell>
          <cell r="G226" t="str">
            <v>330881908000000030</v>
          </cell>
          <cell r="H226" t="str">
            <v>江山廿八都交警中队</v>
          </cell>
          <cell r="I226" t="str">
            <v>48V-100AH</v>
          </cell>
          <cell r="J226" t="str">
            <v>V×AH-组</v>
          </cell>
          <cell r="K226">
            <v>1</v>
          </cell>
          <cell r="L226">
            <v>40847</v>
          </cell>
          <cell r="M226">
            <v>6</v>
          </cell>
          <cell r="N226">
            <v>0</v>
          </cell>
          <cell r="O226">
            <v>635.46</v>
          </cell>
          <cell r="P226">
            <v>616.4</v>
          </cell>
          <cell r="Q226">
            <v>19.06</v>
          </cell>
          <cell r="R226" t="str">
            <v>姜冬福</v>
          </cell>
          <cell r="S226" t="str">
            <v>2.更新改造</v>
          </cell>
          <cell r="T226" t="str">
            <v>01.设备老化</v>
          </cell>
          <cell r="U226" t="str">
            <v>修理费用高于或接近更新改造成本</v>
          </cell>
          <cell r="V226" t="str">
            <v>同意报废</v>
          </cell>
          <cell r="W226" t="str">
            <v>100AH</v>
          </cell>
        </row>
        <row r="227">
          <cell r="B227" t="str">
            <v>330800310513</v>
          </cell>
          <cell r="C227" t="str">
            <v>普通阀控密封铅酸蓄电池</v>
          </cell>
          <cell r="D227" t="str">
            <v>01220101</v>
          </cell>
          <cell r="E227" t="str">
            <v>工程转入</v>
          </cell>
          <cell r="F227" t="str">
            <v>否</v>
          </cell>
          <cell r="G227" t="str">
            <v>330881500000000098</v>
          </cell>
          <cell r="H227" t="str">
            <v>江山须江医院</v>
          </cell>
          <cell r="I227" t="str">
            <v>前置端子铅酸蓄电池12V200Ah（125宽）</v>
          </cell>
          <cell r="J227" t="str">
            <v>组</v>
          </cell>
          <cell r="K227">
            <v>1</v>
          </cell>
          <cell r="L227">
            <v>42727</v>
          </cell>
          <cell r="M227">
            <v>72</v>
          </cell>
          <cell r="N227">
            <v>0</v>
          </cell>
          <cell r="O227">
            <v>10020.86</v>
          </cell>
          <cell r="P227">
            <v>9720.23</v>
          </cell>
          <cell r="Q227">
            <v>300.63</v>
          </cell>
          <cell r="R227" t="str">
            <v>姜冬福</v>
          </cell>
          <cell r="S227" t="str">
            <v>2.更新改造</v>
          </cell>
          <cell r="T227" t="str">
            <v>01.设备老化</v>
          </cell>
          <cell r="U227" t="str">
            <v>修理费用高于或接近更新改造成本</v>
          </cell>
          <cell r="V227" t="str">
            <v>同意报废</v>
          </cell>
          <cell r="W227" t="str">
            <v>200AH</v>
          </cell>
        </row>
        <row r="228">
          <cell r="B228" t="str">
            <v>330800002623</v>
          </cell>
          <cell r="C228" t="str">
            <v>外市电引入</v>
          </cell>
          <cell r="D228" t="str">
            <v>90010101</v>
          </cell>
          <cell r="E228" t="str">
            <v>工程转入</v>
          </cell>
          <cell r="F228" t="str">
            <v>否</v>
          </cell>
          <cell r="G228" t="str">
            <v>330803500000000013</v>
          </cell>
          <cell r="H228" t="str">
            <v>衢江粮食市场</v>
          </cell>
          <cell r="I228">
            <v>0</v>
          </cell>
          <cell r="J228" t="str">
            <v>项</v>
          </cell>
          <cell r="K228">
            <v>1</v>
          </cell>
          <cell r="L228">
            <v>42278</v>
          </cell>
          <cell r="M228">
            <v>120</v>
          </cell>
          <cell r="N228">
            <v>18</v>
          </cell>
          <cell r="O228">
            <v>69018.65</v>
          </cell>
          <cell r="P228">
            <v>58743.44</v>
          </cell>
          <cell r="Q228">
            <v>10275.21</v>
          </cell>
          <cell r="R228" t="str">
            <v>黄金明</v>
          </cell>
          <cell r="S228" t="str">
            <v>1.拆站</v>
          </cell>
          <cell r="T228" t="str">
            <v>03.拆迁毁损</v>
          </cell>
          <cell r="U228" t="str">
            <v>费用类资产</v>
          </cell>
          <cell r="V228" t="str">
            <v>同意报废</v>
          </cell>
          <cell r="W228" t="str">
            <v>费用类资产</v>
          </cell>
        </row>
        <row r="229">
          <cell r="B229" t="str">
            <v>330800302914</v>
          </cell>
          <cell r="C229" t="str">
            <v>改造站-虚拟铁塔</v>
          </cell>
          <cell r="D229" t="str">
            <v>01010103</v>
          </cell>
          <cell r="E229" t="str">
            <v>工程转入</v>
          </cell>
          <cell r="F229" t="str">
            <v>否</v>
          </cell>
          <cell r="G229" t="str">
            <v>330803500000000013</v>
          </cell>
          <cell r="H229" t="str">
            <v>衢江粮食市场</v>
          </cell>
          <cell r="I229" t="str">
            <v>改造站-虚拟铁塔</v>
          </cell>
          <cell r="J229" t="str">
            <v>个</v>
          </cell>
          <cell r="K229">
            <v>1</v>
          </cell>
          <cell r="L229">
            <v>42389</v>
          </cell>
          <cell r="M229">
            <v>240</v>
          </cell>
          <cell r="N229">
            <v>142</v>
          </cell>
          <cell r="O229">
            <v>2285.82</v>
          </cell>
          <cell r="P229">
            <v>1043.11</v>
          </cell>
          <cell r="Q229">
            <v>1242.71</v>
          </cell>
          <cell r="R229" t="str">
            <v>黄金明</v>
          </cell>
          <cell r="S229" t="str">
            <v>1.拆站</v>
          </cell>
          <cell r="T229" t="str">
            <v>03.拆迁毁损</v>
          </cell>
          <cell r="U229" t="str">
            <v>费用类资产</v>
          </cell>
          <cell r="V229" t="str">
            <v>同意报废</v>
          </cell>
          <cell r="W229" t="str">
            <v>费用类资产</v>
          </cell>
        </row>
        <row r="230">
          <cell r="B230" t="str">
            <v>330800306065</v>
          </cell>
          <cell r="C230" t="str">
            <v>(浙江南都)-蓄电池</v>
          </cell>
          <cell r="D230" t="str">
            <v>01220101</v>
          </cell>
          <cell r="E230" t="str">
            <v>工程转入</v>
          </cell>
          <cell r="F230" t="str">
            <v>否</v>
          </cell>
          <cell r="G230" t="str">
            <v>330803500000000013</v>
          </cell>
          <cell r="H230" t="str">
            <v>衢江粮食市场</v>
          </cell>
          <cell r="I230" t="str">
            <v>GFM-1000P（48V)</v>
          </cell>
          <cell r="J230" t="str">
            <v>组</v>
          </cell>
          <cell r="K230">
            <v>1</v>
          </cell>
          <cell r="L230">
            <v>42278</v>
          </cell>
          <cell r="M230">
            <v>72</v>
          </cell>
          <cell r="N230">
            <v>0</v>
          </cell>
          <cell r="O230">
            <v>26777.57</v>
          </cell>
          <cell r="P230">
            <v>25974.24</v>
          </cell>
          <cell r="Q230">
            <v>803.33</v>
          </cell>
          <cell r="R230" t="str">
            <v>黄金明</v>
          </cell>
          <cell r="S230" t="str">
            <v>1.拆站</v>
          </cell>
          <cell r="T230" t="str">
            <v>01.设备老化</v>
          </cell>
          <cell r="U230" t="str">
            <v>修理费用高于或接近更新改造成本</v>
          </cell>
          <cell r="V230" t="str">
            <v>同意报废</v>
          </cell>
          <cell r="W230" t="str">
            <v>1000AH</v>
          </cell>
        </row>
        <row r="231">
          <cell r="B231" t="str">
            <v>330800306067</v>
          </cell>
          <cell r="C231" t="str">
            <v>(省邮电工程)-配电箱-交流配电箱</v>
          </cell>
          <cell r="D231" t="str">
            <v>01220305</v>
          </cell>
          <cell r="E231" t="str">
            <v>工程转入</v>
          </cell>
          <cell r="F231" t="str">
            <v>否</v>
          </cell>
          <cell r="G231" t="str">
            <v>330803500000000013</v>
          </cell>
          <cell r="H231" t="str">
            <v>衢江粮食市场</v>
          </cell>
          <cell r="I231" t="str">
            <v>壁挂式380V/100A 内置120KA SPD（1路输入，需另配油机切换箱）</v>
          </cell>
          <cell r="J231" t="str">
            <v>个</v>
          </cell>
          <cell r="K231">
            <v>1</v>
          </cell>
          <cell r="L231">
            <v>42278</v>
          </cell>
          <cell r="M231">
            <v>72</v>
          </cell>
          <cell r="N231">
            <v>0</v>
          </cell>
          <cell r="O231">
            <v>2991.45</v>
          </cell>
          <cell r="P231">
            <v>2901.71</v>
          </cell>
          <cell r="Q231">
            <v>89.74</v>
          </cell>
          <cell r="R231" t="str">
            <v>黄金明</v>
          </cell>
          <cell r="S231" t="str">
            <v>1.拆站</v>
          </cell>
          <cell r="T231" t="str">
            <v>01.设备老化</v>
          </cell>
          <cell r="U231" t="str">
            <v>修理费用高于或接近更新改造成本</v>
          </cell>
          <cell r="V231" t="str">
            <v>同意报废</v>
          </cell>
          <cell r="W231" t="str">
            <v>交流配电箱</v>
          </cell>
        </row>
        <row r="232">
          <cell r="B232" t="str">
            <v>330800306068</v>
          </cell>
          <cell r="C232" t="str">
            <v>(北京融和创)-空调及空调零部件-空调</v>
          </cell>
          <cell r="D232" t="str">
            <v>01230102</v>
          </cell>
          <cell r="E232" t="str">
            <v>工程转入</v>
          </cell>
          <cell r="F232" t="str">
            <v>否</v>
          </cell>
          <cell r="G232" t="str">
            <v>330803500000000013</v>
          </cell>
          <cell r="H232" t="str">
            <v>衢江粮食市场</v>
          </cell>
          <cell r="I232" t="str">
            <v>3P 三相柜式（单冷）</v>
          </cell>
          <cell r="J232" t="str">
            <v>台</v>
          </cell>
          <cell r="K232">
            <v>1</v>
          </cell>
          <cell r="L232">
            <v>42278</v>
          </cell>
          <cell r="M232">
            <v>72</v>
          </cell>
          <cell r="N232">
            <v>0</v>
          </cell>
          <cell r="O232">
            <v>5508.58</v>
          </cell>
          <cell r="P232">
            <v>5343.32</v>
          </cell>
          <cell r="Q232">
            <v>165.26</v>
          </cell>
          <cell r="R232" t="str">
            <v>黄金明</v>
          </cell>
          <cell r="S232" t="str">
            <v>1.拆站</v>
          </cell>
          <cell r="T232" t="str">
            <v>01.设备老化</v>
          </cell>
          <cell r="U232" t="str">
            <v>修理费用高于或接近更新改造成本</v>
          </cell>
          <cell r="V232" t="str">
            <v>同意报废</v>
          </cell>
          <cell r="W232" t="str">
            <v>3P</v>
          </cell>
        </row>
        <row r="233">
          <cell r="B233" t="str">
            <v>330800306070</v>
          </cell>
          <cell r="C233" t="str">
            <v>(省邮电工程)-油机切换箱-油机切换箱</v>
          </cell>
          <cell r="D233" t="str">
            <v>01220904</v>
          </cell>
          <cell r="E233" t="str">
            <v>工程转入</v>
          </cell>
          <cell r="F233" t="str">
            <v>否</v>
          </cell>
          <cell r="G233" t="str">
            <v>330803500000000013</v>
          </cell>
          <cell r="H233" t="str">
            <v>衢江粮食市场</v>
          </cell>
          <cell r="I233" t="str">
            <v>端子排：100A/4P</v>
          </cell>
          <cell r="J233" t="str">
            <v>个</v>
          </cell>
          <cell r="K233">
            <v>1</v>
          </cell>
          <cell r="L233">
            <v>42278</v>
          </cell>
          <cell r="M233">
            <v>72</v>
          </cell>
          <cell r="N233">
            <v>0</v>
          </cell>
          <cell r="O233">
            <v>2053.6</v>
          </cell>
          <cell r="P233">
            <v>1991.99</v>
          </cell>
          <cell r="Q233">
            <v>61.61</v>
          </cell>
          <cell r="R233" t="str">
            <v>黄金明</v>
          </cell>
          <cell r="S233" t="str">
            <v>1.拆站</v>
          </cell>
          <cell r="T233" t="str">
            <v>01.设备老化</v>
          </cell>
          <cell r="U233" t="str">
            <v>修理费用高于或接近更新改造成本</v>
          </cell>
          <cell r="V233" t="str">
            <v>同意报废</v>
          </cell>
          <cell r="W233" t="str">
            <v>油机切换箱</v>
          </cell>
        </row>
        <row r="234">
          <cell r="B234" t="str">
            <v>330800306071</v>
          </cell>
          <cell r="C234" t="str">
            <v>(杭州中恒)-开关电源及电源模块-开关电源</v>
          </cell>
          <cell r="D234" t="str">
            <v>01220502</v>
          </cell>
          <cell r="E234" t="str">
            <v>工程转入</v>
          </cell>
          <cell r="F234" t="str">
            <v>否</v>
          </cell>
          <cell r="G234" t="str">
            <v>330803500000000013</v>
          </cell>
          <cell r="H234" t="str">
            <v>衢江粮食市场</v>
          </cell>
          <cell r="I234" t="str">
            <v>落地式开关电源-48V/600A方案A</v>
          </cell>
          <cell r="J234" t="str">
            <v>架</v>
          </cell>
          <cell r="K234">
            <v>1</v>
          </cell>
          <cell r="L234">
            <v>42278</v>
          </cell>
          <cell r="M234">
            <v>72</v>
          </cell>
          <cell r="N234">
            <v>0</v>
          </cell>
          <cell r="O234">
            <v>9450.14</v>
          </cell>
          <cell r="P234">
            <v>9166.64</v>
          </cell>
          <cell r="Q234">
            <v>283.5</v>
          </cell>
          <cell r="R234" t="str">
            <v>黄金明</v>
          </cell>
          <cell r="S234" t="str">
            <v>1.拆站</v>
          </cell>
          <cell r="T234" t="str">
            <v>01.设备老化</v>
          </cell>
          <cell r="U234" t="str">
            <v>修理费用高于或接近更新改造成本</v>
          </cell>
          <cell r="V234" t="str">
            <v>同意报废</v>
          </cell>
          <cell r="W234" t="str">
            <v>组合式开关电源</v>
          </cell>
        </row>
        <row r="235">
          <cell r="B235" t="str">
            <v>330800315308</v>
          </cell>
          <cell r="C235" t="str">
            <v>动力及环境监控单元</v>
          </cell>
          <cell r="D235" t="str">
            <v>01230301</v>
          </cell>
          <cell r="E235" t="str">
            <v>工程转入</v>
          </cell>
          <cell r="F235" t="str">
            <v>否</v>
          </cell>
          <cell r="G235" t="str">
            <v>330803500000000013</v>
          </cell>
          <cell r="H235" t="str">
            <v>衢江粮食市场</v>
          </cell>
          <cell r="I235" t="str">
            <v>DAM-21601-T</v>
          </cell>
          <cell r="J235" t="str">
            <v>个</v>
          </cell>
          <cell r="K235">
            <v>1</v>
          </cell>
          <cell r="L235">
            <v>42278</v>
          </cell>
          <cell r="M235">
            <v>72</v>
          </cell>
          <cell r="N235">
            <v>0</v>
          </cell>
          <cell r="O235">
            <v>4568.57</v>
          </cell>
          <cell r="P235">
            <v>4431.51</v>
          </cell>
          <cell r="Q235">
            <v>137.06</v>
          </cell>
          <cell r="R235" t="str">
            <v>黄金明</v>
          </cell>
          <cell r="S235" t="str">
            <v>1.拆站</v>
          </cell>
          <cell r="T235" t="str">
            <v>01.设备老化</v>
          </cell>
          <cell r="U235" t="str">
            <v>修理费用高于或接近更新改造成本</v>
          </cell>
          <cell r="V235" t="str">
            <v>同意报废</v>
          </cell>
          <cell r="W235" t="str">
            <v>FSU</v>
          </cell>
        </row>
        <row r="236">
          <cell r="B236" t="str">
            <v>330800329222</v>
          </cell>
          <cell r="C236" t="str">
            <v>机房配套扩容资产</v>
          </cell>
          <cell r="D236" t="str">
            <v>01239901</v>
          </cell>
          <cell r="E236" t="str">
            <v>工程转入</v>
          </cell>
          <cell r="F236" t="str">
            <v>否</v>
          </cell>
          <cell r="G236" t="str">
            <v>330803500000000013</v>
          </cell>
          <cell r="H236" t="str">
            <v>衢江粮食市场</v>
          </cell>
          <cell r="I236" t="str">
            <v>RRU安装架室内RRU安装架</v>
          </cell>
          <cell r="J236" t="str">
            <v>个</v>
          </cell>
          <cell r="K236">
            <v>1</v>
          </cell>
          <cell r="L236">
            <v>43281</v>
          </cell>
          <cell r="M236">
            <v>72</v>
          </cell>
          <cell r="N236">
            <v>3</v>
          </cell>
          <cell r="O236">
            <v>1239.49</v>
          </cell>
          <cell r="P236">
            <v>1152.23</v>
          </cell>
          <cell r="Q236">
            <v>87.26</v>
          </cell>
          <cell r="R236" t="str">
            <v>黄金明</v>
          </cell>
          <cell r="S236" t="str">
            <v>1.拆站</v>
          </cell>
          <cell r="T236" t="str">
            <v>01.设备老化</v>
          </cell>
          <cell r="U236" t="str">
            <v>修理费用高于或接近更新改造成本</v>
          </cell>
          <cell r="V236" t="str">
            <v>同意报废</v>
          </cell>
          <cell r="W236" t="str">
            <v>RRU安装架</v>
          </cell>
        </row>
        <row r="237">
          <cell r="B237" t="str">
            <v>330800334101</v>
          </cell>
          <cell r="C237" t="str">
            <v>电力引入扩容资产</v>
          </cell>
          <cell r="D237" t="str">
            <v>01249901</v>
          </cell>
          <cell r="E237" t="str">
            <v>工程转入</v>
          </cell>
          <cell r="F237" t="str">
            <v>否</v>
          </cell>
          <cell r="G237" t="str">
            <v>330803500000000013</v>
          </cell>
          <cell r="H237" t="str">
            <v>衢江粮食市场</v>
          </cell>
          <cell r="I237" t="str">
            <v>霍尔传感器电流型输入200A/输出4-20mA</v>
          </cell>
          <cell r="J237" t="str">
            <v>个</v>
          </cell>
          <cell r="K237">
            <v>1</v>
          </cell>
          <cell r="L237">
            <v>43403</v>
          </cell>
          <cell r="M237">
            <v>120</v>
          </cell>
          <cell r="N237">
            <v>55</v>
          </cell>
          <cell r="O237">
            <v>442.74</v>
          </cell>
          <cell r="P237">
            <v>232.81</v>
          </cell>
          <cell r="Q237">
            <v>209.93</v>
          </cell>
          <cell r="R237" t="str">
            <v>黄金明</v>
          </cell>
          <cell r="S237" t="str">
            <v>1.拆站</v>
          </cell>
          <cell r="T237" t="str">
            <v>01.设备老化</v>
          </cell>
          <cell r="U237" t="str">
            <v>修理费用高于或接近更新改造成本</v>
          </cell>
          <cell r="V237" t="str">
            <v>同意报废</v>
          </cell>
          <cell r="W237" t="str">
            <v>霍尔传感器</v>
          </cell>
        </row>
        <row r="238">
          <cell r="B238" t="str">
            <v>330800354279</v>
          </cell>
          <cell r="C238" t="str">
            <v>基站构筑物扩容资产</v>
          </cell>
          <cell r="D238" t="str">
            <v>01209901</v>
          </cell>
          <cell r="E238" t="str">
            <v>工程转入</v>
          </cell>
          <cell r="F238" t="str">
            <v>否</v>
          </cell>
          <cell r="G238" t="str">
            <v>330803500000000013</v>
          </cell>
          <cell r="H238" t="str">
            <v>衢江粮食市场</v>
          </cell>
          <cell r="I238" t="str">
            <v>电控锁</v>
          </cell>
          <cell r="J238" t="str">
            <v>个</v>
          </cell>
          <cell r="K238">
            <v>1</v>
          </cell>
          <cell r="L238">
            <v>42901</v>
          </cell>
          <cell r="M238">
            <v>300</v>
          </cell>
          <cell r="N238">
            <v>219</v>
          </cell>
          <cell r="O238">
            <v>653.58</v>
          </cell>
          <cell r="P238">
            <v>174.18</v>
          </cell>
          <cell r="Q238">
            <v>479.4</v>
          </cell>
          <cell r="R238" t="str">
            <v>黄金明</v>
          </cell>
          <cell r="S238" t="str">
            <v>1.拆站</v>
          </cell>
          <cell r="T238" t="str">
            <v>01.设备老化</v>
          </cell>
          <cell r="U238" t="str">
            <v>修理费用高于或接近更新改造成本</v>
          </cell>
          <cell r="V238" t="str">
            <v>同意报废</v>
          </cell>
          <cell r="W238" t="str">
            <v>电控锁</v>
          </cell>
        </row>
        <row r="239">
          <cell r="B239" t="str">
            <v>330800370342</v>
          </cell>
          <cell r="C239" t="str">
            <v>外市电引入</v>
          </cell>
          <cell r="D239" t="str">
            <v>90010101</v>
          </cell>
          <cell r="E239" t="str">
            <v>工程转入</v>
          </cell>
          <cell r="F239" t="str">
            <v>否</v>
          </cell>
          <cell r="G239" t="str">
            <v>330803500000000013</v>
          </cell>
          <cell r="H239" t="str">
            <v>衢江粮食市场</v>
          </cell>
          <cell r="I239">
            <v>0</v>
          </cell>
          <cell r="J239" t="str">
            <v>项</v>
          </cell>
          <cell r="K239">
            <v>1</v>
          </cell>
          <cell r="L239">
            <v>44921</v>
          </cell>
          <cell r="M239">
            <v>120</v>
          </cell>
          <cell r="N239">
            <v>104</v>
          </cell>
          <cell r="O239">
            <v>150</v>
          </cell>
          <cell r="P239">
            <v>20</v>
          </cell>
          <cell r="Q239">
            <v>130</v>
          </cell>
          <cell r="R239" t="str">
            <v>黄金明</v>
          </cell>
          <cell r="S239" t="str">
            <v>1.拆站</v>
          </cell>
          <cell r="T239" t="str">
            <v>03.拆迁毁损</v>
          </cell>
          <cell r="U239" t="str">
            <v>费用类资产</v>
          </cell>
          <cell r="V239" t="str">
            <v>同意报废</v>
          </cell>
          <cell r="W239" t="str">
            <v>费用类资产</v>
          </cell>
        </row>
        <row r="240">
          <cell r="B240" t="str">
            <v>330800335829</v>
          </cell>
          <cell r="C240" t="str">
            <v>站址资源获取支出</v>
          </cell>
          <cell r="D240" t="str">
            <v>90011201</v>
          </cell>
          <cell r="E240" t="str">
            <v>工程转入</v>
          </cell>
          <cell r="F240" t="str">
            <v>否</v>
          </cell>
          <cell r="G240" t="str">
            <v>330802500000001557</v>
          </cell>
          <cell r="H240" t="str">
            <v>衢州西区大草原北</v>
          </cell>
          <cell r="I240" t="str">
            <v>无设备仅服务</v>
          </cell>
          <cell r="J240" t="str">
            <v> </v>
          </cell>
          <cell r="K240">
            <v>1</v>
          </cell>
          <cell r="L240">
            <v>43423</v>
          </cell>
          <cell r="M240">
            <v>120</v>
          </cell>
          <cell r="N240">
            <v>55</v>
          </cell>
          <cell r="O240">
            <v>6333.33</v>
          </cell>
          <cell r="P240">
            <v>3430.7</v>
          </cell>
          <cell r="Q240">
            <v>2902.63</v>
          </cell>
          <cell r="R240" t="str">
            <v>赵江铭</v>
          </cell>
          <cell r="S240" t="str">
            <v>1.拆站</v>
          </cell>
          <cell r="T240" t="str">
            <v>03.拆迁毁损</v>
          </cell>
          <cell r="U240" t="str">
            <v>费用类资产</v>
          </cell>
          <cell r="V240" t="str">
            <v>同意报废</v>
          </cell>
          <cell r="W240" t="str">
            <v>费用类资产</v>
          </cell>
        </row>
        <row r="241">
          <cell r="B241" t="str">
            <v>330800335830</v>
          </cell>
          <cell r="C241" t="str">
            <v>生产用房屋装修支出</v>
          </cell>
          <cell r="D241" t="str">
            <v>90010601</v>
          </cell>
          <cell r="E241" t="str">
            <v>工程转入</v>
          </cell>
          <cell r="F241" t="str">
            <v>否</v>
          </cell>
          <cell r="G241" t="str">
            <v>330802500000001557</v>
          </cell>
          <cell r="H241" t="str">
            <v>衢州西区大草原北</v>
          </cell>
          <cell r="I241" t="str">
            <v>标牌标签</v>
          </cell>
          <cell r="J241" t="str">
            <v>项</v>
          </cell>
          <cell r="K241">
            <v>1</v>
          </cell>
          <cell r="L241">
            <v>43423</v>
          </cell>
          <cell r="M241">
            <v>120</v>
          </cell>
          <cell r="N241">
            <v>55</v>
          </cell>
          <cell r="O241">
            <v>11.12</v>
          </cell>
          <cell r="P241">
            <v>5.9</v>
          </cell>
          <cell r="Q241">
            <v>5.22</v>
          </cell>
          <cell r="R241" t="str">
            <v>赵江铭</v>
          </cell>
          <cell r="S241" t="str">
            <v>1.拆站</v>
          </cell>
          <cell r="T241" t="str">
            <v>03.拆迁毁损</v>
          </cell>
          <cell r="U241" t="str">
            <v>费用类资产</v>
          </cell>
          <cell r="V241" t="str">
            <v>同意报废</v>
          </cell>
          <cell r="W241" t="str">
            <v>费用类资产</v>
          </cell>
        </row>
        <row r="242">
          <cell r="B242" t="str">
            <v>330800340344</v>
          </cell>
          <cell r="C242" t="str">
            <v>地面塔扩容资产</v>
          </cell>
          <cell r="D242" t="str">
            <v>01019901</v>
          </cell>
          <cell r="E242" t="str">
            <v>工程转入</v>
          </cell>
          <cell r="F242" t="str">
            <v>否</v>
          </cell>
          <cell r="G242" t="str">
            <v>330802500000001557</v>
          </cell>
          <cell r="H242" t="str">
            <v>衢州西区大草原北</v>
          </cell>
          <cell r="I242" t="str">
            <v>中介机构审计费</v>
          </cell>
          <cell r="J242" t="str">
            <v>座</v>
          </cell>
          <cell r="K242">
            <v>1</v>
          </cell>
          <cell r="L242">
            <v>43423</v>
          </cell>
          <cell r="M242">
            <v>240</v>
          </cell>
          <cell r="N242">
            <v>176</v>
          </cell>
          <cell r="O242">
            <v>1054.09</v>
          </cell>
          <cell r="P242">
            <v>242.42</v>
          </cell>
          <cell r="Q242">
            <v>811.67</v>
          </cell>
          <cell r="R242" t="str">
            <v>赵江铭</v>
          </cell>
          <cell r="S242" t="str">
            <v>1.拆站</v>
          </cell>
          <cell r="T242" t="str">
            <v>03.拆迁毁损</v>
          </cell>
          <cell r="U242" t="str">
            <v>费用类资产</v>
          </cell>
          <cell r="V242" t="str">
            <v>同意报废</v>
          </cell>
          <cell r="W242" t="str">
            <v>费用类资产</v>
          </cell>
        </row>
        <row r="243">
          <cell r="B243" t="str">
            <v>330800311136</v>
          </cell>
          <cell r="C243" t="str">
            <v>普通阀控密封铅酸蓄电池</v>
          </cell>
          <cell r="D243" t="str">
            <v>01220101</v>
          </cell>
          <cell r="E243" t="str">
            <v>工程转入</v>
          </cell>
          <cell r="F243" t="str">
            <v>否</v>
          </cell>
          <cell r="G243" t="str">
            <v>330802500000000046</v>
          </cell>
          <cell r="H243" t="str">
            <v>衢州新湖北广场5号楼</v>
          </cell>
          <cell r="I243" t="str">
            <v>12V200Ah不含GPS防盗模块（组）</v>
          </cell>
          <cell r="J243" t="str">
            <v>组</v>
          </cell>
          <cell r="K243">
            <v>1</v>
          </cell>
          <cell r="L243">
            <v>42741</v>
          </cell>
          <cell r="M243">
            <v>72</v>
          </cell>
          <cell r="N243">
            <v>0</v>
          </cell>
          <cell r="O243">
            <v>4624</v>
          </cell>
          <cell r="P243">
            <v>4485.28</v>
          </cell>
          <cell r="Q243">
            <v>138.72</v>
          </cell>
          <cell r="R243" t="str">
            <v>赵江铭</v>
          </cell>
          <cell r="S243" t="str">
            <v>2.更新改造</v>
          </cell>
          <cell r="T243" t="str">
            <v>01.设备老化</v>
          </cell>
          <cell r="U243" t="str">
            <v>修理费用高于或接近更新改造成本</v>
          </cell>
          <cell r="V243" t="str">
            <v>同意报废</v>
          </cell>
          <cell r="W243" t="str">
            <v>200AH</v>
          </cell>
        </row>
        <row r="244">
          <cell r="B244" t="str">
            <v>330800311137</v>
          </cell>
          <cell r="C244" t="str">
            <v>普通阀控密封铅酸蓄电池</v>
          </cell>
          <cell r="D244" t="str">
            <v>01220101</v>
          </cell>
          <cell r="E244" t="str">
            <v>工程转入</v>
          </cell>
          <cell r="F244" t="str">
            <v>否</v>
          </cell>
          <cell r="G244" t="str">
            <v>330802500000000046</v>
          </cell>
          <cell r="H244" t="str">
            <v>衢州新湖北广场5号楼</v>
          </cell>
          <cell r="I244" t="str">
            <v>12V200Ah不含GPS防盗模块（组）</v>
          </cell>
          <cell r="J244" t="str">
            <v>组</v>
          </cell>
          <cell r="K244">
            <v>1</v>
          </cell>
          <cell r="L244">
            <v>42741</v>
          </cell>
          <cell r="M244">
            <v>72</v>
          </cell>
          <cell r="N244">
            <v>0</v>
          </cell>
          <cell r="O244">
            <v>4623.99</v>
          </cell>
          <cell r="P244">
            <v>4485.27</v>
          </cell>
          <cell r="Q244">
            <v>138.72</v>
          </cell>
          <cell r="R244" t="str">
            <v>赵江铭</v>
          </cell>
          <cell r="S244" t="str">
            <v>2.更新改造</v>
          </cell>
          <cell r="T244" t="str">
            <v>01.设备老化</v>
          </cell>
          <cell r="U244" t="str">
            <v>修理费用高于或接近更新改造成本</v>
          </cell>
          <cell r="V244" t="str">
            <v>同意报废</v>
          </cell>
          <cell r="W244" t="str">
            <v>200AH</v>
          </cell>
        </row>
        <row r="245">
          <cell r="B245" t="str">
            <v>330800311138</v>
          </cell>
          <cell r="C245" t="str">
            <v>普通阀控密封铅酸蓄电池</v>
          </cell>
          <cell r="D245" t="str">
            <v>01220101</v>
          </cell>
          <cell r="E245" t="str">
            <v>工程转入</v>
          </cell>
          <cell r="F245" t="str">
            <v>否</v>
          </cell>
          <cell r="G245" t="str">
            <v>330802500000000046</v>
          </cell>
          <cell r="H245" t="str">
            <v>衢州新湖北广场5号楼</v>
          </cell>
          <cell r="I245" t="str">
            <v>12V200Ah不含GPS防盗模块（组）</v>
          </cell>
          <cell r="J245" t="str">
            <v>组</v>
          </cell>
          <cell r="K245">
            <v>1</v>
          </cell>
          <cell r="L245">
            <v>42741</v>
          </cell>
          <cell r="M245">
            <v>72</v>
          </cell>
          <cell r="N245">
            <v>0</v>
          </cell>
          <cell r="O245">
            <v>4623.99</v>
          </cell>
          <cell r="P245">
            <v>4485.27</v>
          </cell>
          <cell r="Q245">
            <v>138.72</v>
          </cell>
          <cell r="R245" t="str">
            <v>赵江铭</v>
          </cell>
          <cell r="S245" t="str">
            <v>2.更新改造</v>
          </cell>
          <cell r="T245" t="str">
            <v>01.设备老化</v>
          </cell>
          <cell r="U245" t="str">
            <v>修理费用高于或接近更新改造成本</v>
          </cell>
          <cell r="V245" t="str">
            <v>同意报废</v>
          </cell>
          <cell r="W245" t="str">
            <v>200AH</v>
          </cell>
        </row>
        <row r="246">
          <cell r="B246" t="str">
            <v>330800327445</v>
          </cell>
          <cell r="C246" t="str">
            <v>嵌入式开关电源</v>
          </cell>
          <cell r="D246" t="str">
            <v>01220502</v>
          </cell>
          <cell r="E246" t="str">
            <v>工程转入</v>
          </cell>
          <cell r="F246" t="str">
            <v>否</v>
          </cell>
          <cell r="G246" t="str">
            <v>330802500000001381</v>
          </cell>
          <cell r="H246" t="str">
            <v>衢州华友钴业搬迁</v>
          </cell>
          <cell r="I246" t="str">
            <v>48V/300A高效系统(50A高效模块，共用电源系统，三相交流输入)100A</v>
          </cell>
          <cell r="J246" t="str">
            <v>架</v>
          </cell>
          <cell r="K246">
            <v>1</v>
          </cell>
          <cell r="L246">
            <v>43227</v>
          </cell>
          <cell r="M246">
            <v>72</v>
          </cell>
          <cell r="N246">
            <v>2</v>
          </cell>
          <cell r="O246">
            <v>7848.75</v>
          </cell>
          <cell r="P246">
            <v>7401.78</v>
          </cell>
          <cell r="Q246">
            <v>446.97</v>
          </cell>
          <cell r="R246" t="str">
            <v>赵江铭</v>
          </cell>
          <cell r="S246" t="str">
            <v>2.更新改造</v>
          </cell>
          <cell r="T246" t="str">
            <v>01.设备老化</v>
          </cell>
          <cell r="U246" t="str">
            <v>修理费用高于或接近更新改造成本</v>
          </cell>
          <cell r="V246" t="str">
            <v>同意报废</v>
          </cell>
          <cell r="W246" t="str">
            <v>嵌入式开关电源</v>
          </cell>
        </row>
        <row r="247">
          <cell r="B247" t="str">
            <v>330800129061</v>
          </cell>
          <cell r="C247" t="str">
            <v>专用空调</v>
          </cell>
          <cell r="D247" t="str">
            <v>01230104</v>
          </cell>
          <cell r="E247" t="str">
            <v>存量收购</v>
          </cell>
          <cell r="F247" t="str">
            <v>否</v>
          </cell>
          <cell r="G247" t="str">
            <v>330802908000000347</v>
          </cell>
          <cell r="H247" t="str">
            <v>衢州新叶</v>
          </cell>
          <cell r="I247" t="str">
            <v>SPW-V253DHL5</v>
          </cell>
          <cell r="J247" t="str">
            <v>个</v>
          </cell>
          <cell r="K247">
            <v>1</v>
          </cell>
          <cell r="L247">
            <v>40057</v>
          </cell>
          <cell r="M247">
            <v>6</v>
          </cell>
          <cell r="N247">
            <v>0</v>
          </cell>
          <cell r="O247">
            <v>480</v>
          </cell>
          <cell r="P247">
            <v>465.6</v>
          </cell>
          <cell r="Q247">
            <v>14.4</v>
          </cell>
          <cell r="R247" t="str">
            <v>赵江铭</v>
          </cell>
          <cell r="S247" t="str">
            <v>2.更新改造</v>
          </cell>
          <cell r="T247" t="str">
            <v>01.设备老化</v>
          </cell>
          <cell r="U247" t="str">
            <v>修理费用高于或接近更新改造成本</v>
          </cell>
          <cell r="V247" t="str">
            <v>同意报废</v>
          </cell>
          <cell r="W247" t="str">
            <v>3P</v>
          </cell>
        </row>
        <row r="248">
          <cell r="B248" t="str">
            <v>330800123318</v>
          </cell>
          <cell r="C248" t="str">
            <v>专用空调</v>
          </cell>
          <cell r="D248" t="str">
            <v>01230104</v>
          </cell>
          <cell r="E248" t="str">
            <v>存量收购</v>
          </cell>
          <cell r="F248" t="str">
            <v>否</v>
          </cell>
          <cell r="G248" t="str">
            <v>330802908000000348</v>
          </cell>
          <cell r="H248" t="str">
            <v>衢州巨化污水处理厂</v>
          </cell>
          <cell r="I248" t="str">
            <v>SPW-V253DHL5</v>
          </cell>
          <cell r="J248" t="str">
            <v>个</v>
          </cell>
          <cell r="K248">
            <v>1</v>
          </cell>
          <cell r="L248">
            <v>39568</v>
          </cell>
          <cell r="M248">
            <v>6</v>
          </cell>
          <cell r="N248">
            <v>0</v>
          </cell>
          <cell r="O248">
            <v>257.5</v>
          </cell>
          <cell r="P248">
            <v>249.77</v>
          </cell>
          <cell r="Q248">
            <v>7.73</v>
          </cell>
          <cell r="R248" t="str">
            <v>赵江铭</v>
          </cell>
          <cell r="S248" t="str">
            <v>2.更新改造</v>
          </cell>
          <cell r="T248" t="str">
            <v>01.设备老化</v>
          </cell>
          <cell r="U248" t="str">
            <v>修理费用高于或接近更新改造成本</v>
          </cell>
          <cell r="V248" t="str">
            <v>同意报废</v>
          </cell>
          <cell r="W248" t="str">
            <v>3P</v>
          </cell>
        </row>
        <row r="249">
          <cell r="B249" t="str">
            <v>330800311594</v>
          </cell>
          <cell r="C249" t="str">
            <v>普通阀控密封铅酸蓄电池</v>
          </cell>
          <cell r="D249" t="str">
            <v>01220101</v>
          </cell>
          <cell r="E249" t="str">
            <v>工程转入</v>
          </cell>
          <cell r="F249" t="str">
            <v>否</v>
          </cell>
          <cell r="G249" t="str">
            <v>330822500000000068</v>
          </cell>
          <cell r="H249" t="str">
            <v>常山青石杨家埠头东2</v>
          </cell>
          <cell r="I249" t="str">
            <v>前置端子铅酸蓄电池12V200Ah（125宽）</v>
          </cell>
          <cell r="J249" t="str">
            <v>组</v>
          </cell>
          <cell r="K249">
            <v>1</v>
          </cell>
          <cell r="L249">
            <v>42761</v>
          </cell>
          <cell r="M249">
            <v>72</v>
          </cell>
          <cell r="N249">
            <v>0</v>
          </cell>
          <cell r="O249">
            <v>10209.64</v>
          </cell>
          <cell r="P249">
            <v>9903.35</v>
          </cell>
          <cell r="Q249">
            <v>306.29</v>
          </cell>
          <cell r="R249" t="str">
            <v>张凌</v>
          </cell>
          <cell r="S249" t="str">
            <v>2.更新改造</v>
          </cell>
          <cell r="T249" t="str">
            <v>01.设备老化</v>
          </cell>
          <cell r="U249" t="str">
            <v>修理费用高于或接近更新改造成本</v>
          </cell>
          <cell r="V249" t="str">
            <v>同意报废</v>
          </cell>
          <cell r="W249" t="str">
            <v>200AH</v>
          </cell>
        </row>
        <row r="250">
          <cell r="B250" t="str">
            <v>330800102025</v>
          </cell>
          <cell r="C250" t="str">
            <v>蓄电池</v>
          </cell>
          <cell r="D250" t="str">
            <v>01220101</v>
          </cell>
          <cell r="E250" t="str">
            <v>存量收购</v>
          </cell>
          <cell r="F250" t="str">
            <v>否</v>
          </cell>
          <cell r="G250" t="str">
            <v>330881908000001174</v>
          </cell>
          <cell r="H250" t="str">
            <v>江山保安仙霞关RRH</v>
          </cell>
          <cell r="I250" t="str">
            <v>48V-100AH</v>
          </cell>
          <cell r="J250" t="str">
            <v>V×AH-组</v>
          </cell>
          <cell r="K250">
            <v>1</v>
          </cell>
          <cell r="L250">
            <v>41212</v>
          </cell>
          <cell r="M250">
            <v>24</v>
          </cell>
          <cell r="N250">
            <v>0</v>
          </cell>
          <cell r="O250">
            <v>1199.72</v>
          </cell>
          <cell r="P250">
            <v>1163.73</v>
          </cell>
          <cell r="Q250">
            <v>35.99</v>
          </cell>
          <cell r="R250" t="str">
            <v>姜冬福</v>
          </cell>
          <cell r="S250" t="str">
            <v>2.更新改造</v>
          </cell>
          <cell r="T250" t="str">
            <v>01.设备老化</v>
          </cell>
          <cell r="U250" t="str">
            <v>修理费用高于或接近更新改造成本</v>
          </cell>
          <cell r="V250" t="str">
            <v>同意报废</v>
          </cell>
          <cell r="W250" t="str">
            <v>100AH</v>
          </cell>
        </row>
        <row r="251">
          <cell r="B251" t="str">
            <v>330800318223</v>
          </cell>
          <cell r="C251" t="str">
            <v>普通阀控密封铅酸蓄电池</v>
          </cell>
          <cell r="D251" t="str">
            <v>01220101</v>
          </cell>
          <cell r="E251" t="str">
            <v>工程转入</v>
          </cell>
          <cell r="F251" t="str">
            <v>否</v>
          </cell>
          <cell r="G251" t="str">
            <v>330881908000001174</v>
          </cell>
          <cell r="H251" t="str">
            <v>江山保安仙霞关RRH</v>
          </cell>
          <cell r="I251" t="str">
            <v>前置端子铅酸蓄电池48V200Ah（125宽）</v>
          </cell>
          <cell r="J251" t="str">
            <v>组</v>
          </cell>
          <cell r="K251">
            <v>1</v>
          </cell>
          <cell r="L251">
            <v>42909</v>
          </cell>
          <cell r="M251">
            <v>72</v>
          </cell>
          <cell r="N251">
            <v>0</v>
          </cell>
          <cell r="O251">
            <v>6574.12</v>
          </cell>
          <cell r="P251">
            <v>6376.9</v>
          </cell>
          <cell r="Q251">
            <v>197.22</v>
          </cell>
          <cell r="R251" t="str">
            <v>姜冬福</v>
          </cell>
          <cell r="S251" t="str">
            <v>2.更新改造</v>
          </cell>
          <cell r="T251" t="str">
            <v>01.设备老化</v>
          </cell>
          <cell r="U251" t="str">
            <v>修理费用高于或接近更新改造成本</v>
          </cell>
          <cell r="V251" t="str">
            <v>同意报废</v>
          </cell>
          <cell r="W251" t="str">
            <v>200AH</v>
          </cell>
        </row>
        <row r="252">
          <cell r="B252" t="str">
            <v>330800307017</v>
          </cell>
          <cell r="C252" t="str">
            <v>(浙江南都)-蓄电池-铅酸蓄电池</v>
          </cell>
          <cell r="D252" t="str">
            <v>01220101</v>
          </cell>
          <cell r="E252" t="str">
            <v>工程转入</v>
          </cell>
          <cell r="F252" t="str">
            <v>否</v>
          </cell>
          <cell r="G252" t="str">
            <v>330881500000000006</v>
          </cell>
          <cell r="H252" t="str">
            <v>江山金家</v>
          </cell>
          <cell r="I252" t="str">
            <v>-48V/200Ah铅酸蓄电池（12V/只，前置电池）</v>
          </cell>
          <cell r="J252" t="str">
            <v>组</v>
          </cell>
          <cell r="K252">
            <v>1</v>
          </cell>
          <cell r="L252">
            <v>42248</v>
          </cell>
          <cell r="M252">
            <v>72</v>
          </cell>
          <cell r="N252">
            <v>0</v>
          </cell>
          <cell r="O252">
            <v>6542.03</v>
          </cell>
          <cell r="P252">
            <v>6345.77</v>
          </cell>
          <cell r="Q252">
            <v>196.26</v>
          </cell>
          <cell r="R252" t="str">
            <v>姜冬福</v>
          </cell>
          <cell r="S252" t="str">
            <v>2.更新改造</v>
          </cell>
          <cell r="T252" t="str">
            <v>01.设备老化</v>
          </cell>
          <cell r="U252" t="str">
            <v>修理费用高于或接近更新改造成本</v>
          </cell>
          <cell r="V252" t="str">
            <v>同意报废</v>
          </cell>
          <cell r="W252" t="str">
            <v>200AH</v>
          </cell>
        </row>
        <row r="253">
          <cell r="B253" t="str">
            <v>330800109598</v>
          </cell>
          <cell r="C253" t="str">
            <v>移动通信系统-通信塔设施-铁塔-杆塔</v>
          </cell>
          <cell r="D253" t="str">
            <v>01020201</v>
          </cell>
          <cell r="E253" t="str">
            <v>存量收购</v>
          </cell>
          <cell r="F253" t="str">
            <v>否</v>
          </cell>
          <cell r="G253" t="str">
            <v>330802908000000770</v>
          </cell>
          <cell r="H253" t="str">
            <v>柯城石梁三仙桥</v>
          </cell>
          <cell r="I253" t="str">
            <v>5米</v>
          </cell>
          <cell r="J253" t="str">
            <v>座</v>
          </cell>
          <cell r="K253">
            <v>1</v>
          </cell>
          <cell r="L253">
            <v>41694</v>
          </cell>
          <cell r="M253">
            <v>120</v>
          </cell>
          <cell r="N253">
            <v>19</v>
          </cell>
          <cell r="O253">
            <v>4238.34</v>
          </cell>
          <cell r="P253">
            <v>3460.26</v>
          </cell>
          <cell r="Q253">
            <v>778.08</v>
          </cell>
          <cell r="R253" t="str">
            <v>赵江铭</v>
          </cell>
          <cell r="S253" t="str">
            <v>1.拆站</v>
          </cell>
          <cell r="T253" t="str">
            <v>03.拆迁毁损</v>
          </cell>
          <cell r="U253" t="str">
            <v>利旧成本明显高于或接近同类资产重置成本</v>
          </cell>
          <cell r="V253" t="str">
            <v>同意报废</v>
          </cell>
          <cell r="W253" t="str">
            <v>水泥杆塔</v>
          </cell>
        </row>
        <row r="254">
          <cell r="B254" t="str">
            <v>330800119171</v>
          </cell>
          <cell r="C254" t="str">
            <v>铁塔--自立式</v>
          </cell>
          <cell r="D254" t="str">
            <v>01020107</v>
          </cell>
          <cell r="E254" t="str">
            <v>存量收购</v>
          </cell>
          <cell r="F254" t="str">
            <v>否</v>
          </cell>
          <cell r="G254" t="str">
            <v>330802908000000829</v>
          </cell>
          <cell r="H254" t="str">
            <v>衢州美俗坊</v>
          </cell>
          <cell r="I254" t="str">
            <v>2米</v>
          </cell>
          <cell r="J254" t="str">
            <v>座</v>
          </cell>
          <cell r="K254">
            <v>1</v>
          </cell>
          <cell r="L254">
            <v>39903</v>
          </cell>
          <cell r="M254">
            <v>120</v>
          </cell>
          <cell r="N254">
            <v>19</v>
          </cell>
          <cell r="O254">
            <v>512.32</v>
          </cell>
          <cell r="P254">
            <v>418.2</v>
          </cell>
          <cell r="Q254">
            <v>94.12</v>
          </cell>
          <cell r="R254" t="str">
            <v>赵江铭</v>
          </cell>
          <cell r="S254" t="str">
            <v>1.拆站</v>
          </cell>
          <cell r="T254" t="str">
            <v>03.拆迁毁损</v>
          </cell>
          <cell r="U254" t="str">
            <v>利旧成本明显高于或接近同类资产重置成本</v>
          </cell>
          <cell r="V254" t="str">
            <v>同意报废</v>
          </cell>
          <cell r="W254" t="str">
            <v>楼面抱杆</v>
          </cell>
        </row>
        <row r="255">
          <cell r="B255" t="str">
            <v>330800104482</v>
          </cell>
          <cell r="C255" t="str">
            <v>低压避雷设施</v>
          </cell>
          <cell r="D255" t="str">
            <v>01220208</v>
          </cell>
          <cell r="E255" t="str">
            <v>存量收购</v>
          </cell>
          <cell r="F255" t="str">
            <v>否</v>
          </cell>
          <cell r="G255" t="str">
            <v>330825500000000035</v>
          </cell>
          <cell r="H255" t="str">
            <v>龙游鹁鸪头</v>
          </cell>
          <cell r="I255" t="str">
            <v>H40V385-D</v>
          </cell>
          <cell r="J255" t="str">
            <v>面</v>
          </cell>
          <cell r="K255">
            <v>1</v>
          </cell>
          <cell r="L255">
            <v>41152</v>
          </cell>
          <cell r="M255">
            <v>72</v>
          </cell>
          <cell r="N255">
            <v>0</v>
          </cell>
          <cell r="O255">
            <v>403.54</v>
          </cell>
          <cell r="P255">
            <v>391.43</v>
          </cell>
          <cell r="Q255">
            <v>12.11</v>
          </cell>
          <cell r="R255" t="str">
            <v>严郑康</v>
          </cell>
          <cell r="S255" t="str">
            <v>1.拆站</v>
          </cell>
          <cell r="T255" t="str">
            <v>01.设备老化</v>
          </cell>
          <cell r="U255" t="str">
            <v>修理费用高于或接近更新改造成本</v>
          </cell>
          <cell r="V255" t="str">
            <v>同意报废</v>
          </cell>
          <cell r="W255" t="str">
            <v>低压避雷设施</v>
          </cell>
        </row>
        <row r="256">
          <cell r="B256" t="str">
            <v>330800124364</v>
          </cell>
          <cell r="C256" t="str">
            <v>开关电源</v>
          </cell>
          <cell r="D256" t="str">
            <v>01220501</v>
          </cell>
          <cell r="E256" t="str">
            <v>存量收购</v>
          </cell>
          <cell r="F256" t="str">
            <v>否</v>
          </cell>
          <cell r="G256" t="str">
            <v>330825500000000035</v>
          </cell>
          <cell r="H256" t="str">
            <v>龙游鹁鸪头</v>
          </cell>
          <cell r="I256" t="str">
            <v>48V-600A(50A模块)-150</v>
          </cell>
          <cell r="J256" t="str">
            <v>个</v>
          </cell>
          <cell r="K256">
            <v>1</v>
          </cell>
          <cell r="L256">
            <v>41152</v>
          </cell>
          <cell r="M256">
            <v>34</v>
          </cell>
          <cell r="N256">
            <v>0</v>
          </cell>
          <cell r="O256">
            <v>4981.51</v>
          </cell>
          <cell r="P256">
            <v>4832.06</v>
          </cell>
          <cell r="Q256">
            <v>149.45</v>
          </cell>
          <cell r="R256" t="str">
            <v>严郑康</v>
          </cell>
          <cell r="S256" t="str">
            <v>1.拆站</v>
          </cell>
          <cell r="T256" t="str">
            <v>01.设备老化</v>
          </cell>
          <cell r="U256" t="str">
            <v>修理费用高于或接近更新改造成本</v>
          </cell>
          <cell r="V256" t="str">
            <v>同意报废</v>
          </cell>
          <cell r="W256" t="str">
            <v>组合式开关电源</v>
          </cell>
        </row>
        <row r="257">
          <cell r="B257" t="str">
            <v>330800303029</v>
          </cell>
          <cell r="C257" t="str">
            <v>外市电引入</v>
          </cell>
          <cell r="D257" t="str">
            <v>90010101</v>
          </cell>
          <cell r="E257" t="str">
            <v>工程转入</v>
          </cell>
          <cell r="F257" t="str">
            <v>否</v>
          </cell>
          <cell r="G257" t="str">
            <v>330825500000000035</v>
          </cell>
          <cell r="H257" t="str">
            <v>龙游鹁鸪头</v>
          </cell>
          <cell r="I257">
            <v>0</v>
          </cell>
          <cell r="J257" t="str">
            <v>项</v>
          </cell>
          <cell r="K257">
            <v>1</v>
          </cell>
          <cell r="L257">
            <v>42392</v>
          </cell>
          <cell r="M257">
            <v>120</v>
          </cell>
          <cell r="N257">
            <v>21</v>
          </cell>
          <cell r="O257">
            <v>54918.61</v>
          </cell>
          <cell r="P257">
            <v>45453.39</v>
          </cell>
          <cell r="Q257">
            <v>9465.22</v>
          </cell>
          <cell r="R257" t="str">
            <v>严郑康</v>
          </cell>
          <cell r="S257" t="str">
            <v>1.拆站</v>
          </cell>
          <cell r="T257" t="str">
            <v>03.拆迁毁损</v>
          </cell>
          <cell r="U257" t="str">
            <v>费用类资产</v>
          </cell>
          <cell r="V257" t="str">
            <v>同意报废</v>
          </cell>
          <cell r="W257" t="str">
            <v>费用类资产</v>
          </cell>
        </row>
        <row r="258">
          <cell r="B258" t="str">
            <v>330800306156</v>
          </cell>
          <cell r="C258" t="str">
            <v>动力及环境监控单元-基础配置</v>
          </cell>
          <cell r="D258" t="str">
            <v>01230301</v>
          </cell>
          <cell r="E258" t="str">
            <v>工程转入</v>
          </cell>
          <cell r="F258" t="str">
            <v>否</v>
          </cell>
          <cell r="G258" t="str">
            <v>330825500000000035</v>
          </cell>
          <cell r="H258" t="str">
            <v>龙游鹁鸪头</v>
          </cell>
          <cell r="I258" t="str">
            <v>动力及环境监控单元-基础配置</v>
          </cell>
          <cell r="J258" t="str">
            <v>套</v>
          </cell>
          <cell r="K258">
            <v>1</v>
          </cell>
          <cell r="L258">
            <v>42392</v>
          </cell>
          <cell r="M258">
            <v>72</v>
          </cell>
          <cell r="N258">
            <v>0</v>
          </cell>
          <cell r="O258">
            <v>3912.38</v>
          </cell>
          <cell r="P258">
            <v>3795.01</v>
          </cell>
          <cell r="Q258">
            <v>117.37</v>
          </cell>
          <cell r="R258" t="str">
            <v>严郑康</v>
          </cell>
          <cell r="S258" t="str">
            <v>1.拆站</v>
          </cell>
          <cell r="T258" t="str">
            <v>01.设备老化</v>
          </cell>
          <cell r="U258" t="str">
            <v>修理费用高于或接近更新改造成本</v>
          </cell>
          <cell r="V258" t="str">
            <v>同意报废</v>
          </cell>
          <cell r="W258" t="str">
            <v>FSU</v>
          </cell>
        </row>
        <row r="259">
          <cell r="B259" t="str">
            <v>330800306159</v>
          </cell>
          <cell r="C259" t="str">
            <v>(省邮电工程)-配电箱-交流配电箱</v>
          </cell>
          <cell r="D259" t="str">
            <v>01220305</v>
          </cell>
          <cell r="E259" t="str">
            <v>工程转入</v>
          </cell>
          <cell r="F259" t="str">
            <v>否</v>
          </cell>
          <cell r="G259" t="str">
            <v>330825500000000035</v>
          </cell>
          <cell r="H259" t="str">
            <v>龙游鹁鸪头</v>
          </cell>
          <cell r="I259" t="str">
            <v>壁挂式380V/100A 内置120KA SPD（1路输入，需另配油机切换箱）</v>
          </cell>
          <cell r="J259" t="str">
            <v>个</v>
          </cell>
          <cell r="K259">
            <v>1</v>
          </cell>
          <cell r="L259">
            <v>42392</v>
          </cell>
          <cell r="M259">
            <v>72</v>
          </cell>
          <cell r="N259">
            <v>0</v>
          </cell>
          <cell r="O259">
            <v>5246.98</v>
          </cell>
          <cell r="P259">
            <v>5089.57</v>
          </cell>
          <cell r="Q259">
            <v>157.41</v>
          </cell>
          <cell r="R259" t="str">
            <v>严郑康</v>
          </cell>
          <cell r="S259" t="str">
            <v>1.拆站</v>
          </cell>
          <cell r="T259" t="str">
            <v>01.设备老化</v>
          </cell>
          <cell r="U259" t="str">
            <v>修理费用高于或接近更新改造成本</v>
          </cell>
          <cell r="V259" t="str">
            <v>同意报废</v>
          </cell>
          <cell r="W259" t="str">
            <v>交流配电箱</v>
          </cell>
        </row>
        <row r="260">
          <cell r="B260" t="str">
            <v>330800306160</v>
          </cell>
          <cell r="C260" t="str">
            <v>(浙江创力电子)-防盗门及馈线窗防盗装置-防盗门</v>
          </cell>
          <cell r="D260" t="str">
            <v>02040401</v>
          </cell>
          <cell r="E260" t="str">
            <v>工程转入</v>
          </cell>
          <cell r="F260" t="str">
            <v>否</v>
          </cell>
          <cell r="G260" t="str">
            <v>330825500000000035</v>
          </cell>
          <cell r="H260" t="str">
            <v>龙游鹁鸪头</v>
          </cell>
          <cell r="I260" t="str">
            <v>B型基站用防盗门950*2050（加强型）</v>
          </cell>
          <cell r="J260" t="str">
            <v>扇</v>
          </cell>
          <cell r="K260">
            <v>1</v>
          </cell>
          <cell r="L260">
            <v>42392</v>
          </cell>
          <cell r="M260">
            <v>72</v>
          </cell>
          <cell r="N260">
            <v>0</v>
          </cell>
          <cell r="O260">
            <v>3021.8</v>
          </cell>
          <cell r="P260">
            <v>2931.15</v>
          </cell>
          <cell r="Q260">
            <v>90.65</v>
          </cell>
          <cell r="R260" t="str">
            <v>严郑康</v>
          </cell>
          <cell r="S260" t="str">
            <v>1.拆站</v>
          </cell>
          <cell r="T260" t="str">
            <v>03.拆迁毁损</v>
          </cell>
          <cell r="U260" t="str">
            <v>利旧成本明显高于或接近同类资产重置成本</v>
          </cell>
          <cell r="V260" t="str">
            <v>同意报废</v>
          </cell>
          <cell r="W260" t="str">
            <v>防盗门</v>
          </cell>
        </row>
        <row r="261">
          <cell r="B261" t="str">
            <v>330800306161</v>
          </cell>
          <cell r="C261" t="str">
            <v>(浙江南都)-蓄电池-铅酸蓄电池</v>
          </cell>
          <cell r="D261" t="str">
            <v>01220101</v>
          </cell>
          <cell r="E261" t="str">
            <v>工程转入</v>
          </cell>
          <cell r="F261" t="str">
            <v>否</v>
          </cell>
          <cell r="G261" t="str">
            <v>330825500000000035</v>
          </cell>
          <cell r="H261" t="str">
            <v>龙游鹁鸪头</v>
          </cell>
          <cell r="I261" t="str">
            <v>-48V/500Ah铅酸蓄电池（2V/只）</v>
          </cell>
          <cell r="J261" t="str">
            <v>组</v>
          </cell>
          <cell r="K261">
            <v>1</v>
          </cell>
          <cell r="L261">
            <v>42392</v>
          </cell>
          <cell r="M261">
            <v>72</v>
          </cell>
          <cell r="N261">
            <v>0</v>
          </cell>
          <cell r="O261">
            <v>16988.67</v>
          </cell>
          <cell r="P261">
            <v>16479.01</v>
          </cell>
          <cell r="Q261">
            <v>509.66</v>
          </cell>
          <cell r="R261" t="str">
            <v>严郑康</v>
          </cell>
          <cell r="S261" t="str">
            <v>1.拆站</v>
          </cell>
          <cell r="T261" t="str">
            <v>01.设备老化</v>
          </cell>
          <cell r="U261" t="str">
            <v>修理费用高于或接近更新改造成本</v>
          </cell>
          <cell r="V261" t="str">
            <v>同意报废</v>
          </cell>
          <cell r="W261" t="str">
            <v>500AH</v>
          </cell>
        </row>
        <row r="262">
          <cell r="B262" t="str">
            <v>330800306162</v>
          </cell>
          <cell r="C262" t="str">
            <v>(北京融和创)-空调及空调零部件-空调</v>
          </cell>
          <cell r="D262" t="str">
            <v>01230102</v>
          </cell>
          <cell r="E262" t="str">
            <v>工程转入</v>
          </cell>
          <cell r="F262" t="str">
            <v>否</v>
          </cell>
          <cell r="G262" t="str">
            <v>330825500000000035</v>
          </cell>
          <cell r="H262" t="str">
            <v>龙游鹁鸪头</v>
          </cell>
          <cell r="I262" t="str">
            <v>3P 三相柜式（单冷）</v>
          </cell>
          <cell r="J262" t="str">
            <v>台</v>
          </cell>
          <cell r="K262">
            <v>1</v>
          </cell>
          <cell r="L262">
            <v>42392</v>
          </cell>
          <cell r="M262">
            <v>72</v>
          </cell>
          <cell r="N262">
            <v>0</v>
          </cell>
          <cell r="O262">
            <v>6982.96</v>
          </cell>
          <cell r="P262">
            <v>6773.47</v>
          </cell>
          <cell r="Q262">
            <v>209.49</v>
          </cell>
          <cell r="R262" t="str">
            <v>严郑康</v>
          </cell>
          <cell r="S262" t="str">
            <v>1.拆站</v>
          </cell>
          <cell r="T262" t="str">
            <v>01.设备老化</v>
          </cell>
          <cell r="U262" t="str">
            <v>修理费用高于或接近更新改造成本</v>
          </cell>
          <cell r="V262" t="str">
            <v>同意报废</v>
          </cell>
          <cell r="W262" t="str">
            <v>3P</v>
          </cell>
        </row>
        <row r="263">
          <cell r="B263" t="str">
            <v>330800321413</v>
          </cell>
          <cell r="C263" t="str">
            <v>电源扩容资产</v>
          </cell>
          <cell r="D263" t="str">
            <v>01229901</v>
          </cell>
          <cell r="E263" t="str">
            <v>工程转入</v>
          </cell>
          <cell r="F263" t="str">
            <v>否</v>
          </cell>
          <cell r="G263" t="str">
            <v>330825500000000035</v>
          </cell>
          <cell r="H263" t="str">
            <v>龙游鹁鸪头</v>
          </cell>
          <cell r="I263" t="str">
            <v>供电计量设备</v>
          </cell>
          <cell r="J263" t="str">
            <v>个</v>
          </cell>
          <cell r="K263">
            <v>1</v>
          </cell>
          <cell r="L263">
            <v>42992</v>
          </cell>
          <cell r="M263">
            <v>72</v>
          </cell>
          <cell r="N263">
            <v>0</v>
          </cell>
          <cell r="O263">
            <v>187.05</v>
          </cell>
          <cell r="P263">
            <v>181.44</v>
          </cell>
          <cell r="Q263">
            <v>5.61</v>
          </cell>
          <cell r="R263" t="str">
            <v>严郑康</v>
          </cell>
          <cell r="S263" t="str">
            <v>1.拆站</v>
          </cell>
          <cell r="T263" t="str">
            <v>01.设备老化</v>
          </cell>
          <cell r="U263" t="str">
            <v>修理费用高于或接近更新改造成本</v>
          </cell>
          <cell r="V263" t="str">
            <v>同意报废</v>
          </cell>
          <cell r="W263" t="str">
            <v>供电计量设备</v>
          </cell>
        </row>
        <row r="264">
          <cell r="B264" t="str">
            <v>330800323106</v>
          </cell>
          <cell r="C264" t="str">
            <v>机房配套扩容资产</v>
          </cell>
          <cell r="D264" t="str">
            <v>01239901</v>
          </cell>
          <cell r="E264" t="str">
            <v>工程转入</v>
          </cell>
          <cell r="F264" t="str">
            <v>否</v>
          </cell>
          <cell r="G264" t="str">
            <v>330825500000000035</v>
          </cell>
          <cell r="H264" t="str">
            <v>龙游鹁鸪头</v>
          </cell>
          <cell r="I264" t="str">
            <v>施工动力配套FSU施工</v>
          </cell>
          <cell r="J264" t="str">
            <v>个</v>
          </cell>
          <cell r="K264">
            <v>1</v>
          </cell>
          <cell r="L264">
            <v>43067</v>
          </cell>
          <cell r="M264">
            <v>72</v>
          </cell>
          <cell r="N264">
            <v>0</v>
          </cell>
          <cell r="O264">
            <v>633.01</v>
          </cell>
          <cell r="P264">
            <v>614.02</v>
          </cell>
          <cell r="Q264">
            <v>18.99</v>
          </cell>
          <cell r="R264" t="str">
            <v>严郑康</v>
          </cell>
          <cell r="S264" t="str">
            <v>1.拆站</v>
          </cell>
          <cell r="T264" t="str">
            <v>03.拆迁毁损</v>
          </cell>
          <cell r="U264" t="str">
            <v>费用类资产</v>
          </cell>
          <cell r="V264" t="str">
            <v>同意报废</v>
          </cell>
          <cell r="W264" t="str">
            <v>费用类资产</v>
          </cell>
        </row>
        <row r="265">
          <cell r="B265" t="str">
            <v>330800329096</v>
          </cell>
          <cell r="C265" t="str">
            <v>机房配套扩容资产</v>
          </cell>
          <cell r="D265" t="str">
            <v>01239901</v>
          </cell>
          <cell r="E265" t="str">
            <v>工程转入</v>
          </cell>
          <cell r="F265" t="str">
            <v>否</v>
          </cell>
          <cell r="G265" t="str">
            <v>330825500000000035</v>
          </cell>
          <cell r="H265" t="str">
            <v>龙游鹁鸪头</v>
          </cell>
          <cell r="I265" t="str">
            <v>RRU安装架室内RRU安装架</v>
          </cell>
          <cell r="J265" t="str">
            <v>个</v>
          </cell>
          <cell r="K265">
            <v>1</v>
          </cell>
          <cell r="L265">
            <v>43281</v>
          </cell>
          <cell r="M265">
            <v>72</v>
          </cell>
          <cell r="N265">
            <v>3</v>
          </cell>
          <cell r="O265">
            <v>1239.49</v>
          </cell>
          <cell r="P265">
            <v>1152.23</v>
          </cell>
          <cell r="Q265">
            <v>87.26</v>
          </cell>
          <cell r="R265" t="str">
            <v>严郑康</v>
          </cell>
          <cell r="S265" t="str">
            <v>1.拆站</v>
          </cell>
          <cell r="T265" t="str">
            <v>01.设备老化</v>
          </cell>
          <cell r="U265" t="str">
            <v>修理费用高于或接近更新改造成本</v>
          </cell>
          <cell r="V265" t="str">
            <v>同意报废</v>
          </cell>
          <cell r="W265" t="str">
            <v>RRU安装架</v>
          </cell>
        </row>
        <row r="266">
          <cell r="B266" t="str">
            <v>330800340665</v>
          </cell>
          <cell r="C266" t="str">
            <v>机房配套扩容资产</v>
          </cell>
          <cell r="D266" t="str">
            <v>01239901</v>
          </cell>
          <cell r="E266" t="str">
            <v>工程转入</v>
          </cell>
          <cell r="F266" t="str">
            <v>否</v>
          </cell>
          <cell r="G266" t="str">
            <v>330825500000000035</v>
          </cell>
          <cell r="H266" t="str">
            <v>龙游鹁鸪头</v>
          </cell>
          <cell r="I266" t="str">
            <v>蓄电池监控直流电压变送器</v>
          </cell>
          <cell r="J266" t="str">
            <v>个</v>
          </cell>
          <cell r="K266">
            <v>1</v>
          </cell>
          <cell r="L266">
            <v>43734</v>
          </cell>
          <cell r="M266">
            <v>72</v>
          </cell>
          <cell r="N266">
            <v>18</v>
          </cell>
          <cell r="O266">
            <v>85</v>
          </cell>
          <cell r="P266">
            <v>61.84</v>
          </cell>
          <cell r="Q266">
            <v>23.16</v>
          </cell>
          <cell r="R266" t="str">
            <v>严郑康</v>
          </cell>
          <cell r="S266" t="str">
            <v>1.拆站</v>
          </cell>
          <cell r="T266" t="str">
            <v>01.设备老化</v>
          </cell>
          <cell r="U266" t="str">
            <v>修理费用高于或接近更新改造成本</v>
          </cell>
          <cell r="V266" t="str">
            <v>同意报废</v>
          </cell>
          <cell r="W266" t="str">
            <v>直流电压变送器</v>
          </cell>
        </row>
        <row r="267">
          <cell r="B267" t="str">
            <v>330800346403</v>
          </cell>
          <cell r="C267" t="str">
            <v>电力引入扩容资产</v>
          </cell>
          <cell r="D267" t="str">
            <v>01249901</v>
          </cell>
          <cell r="E267" t="str">
            <v>工程转入</v>
          </cell>
          <cell r="F267" t="str">
            <v>否</v>
          </cell>
          <cell r="G267" t="str">
            <v>330825500000000035</v>
          </cell>
          <cell r="H267" t="str">
            <v>龙游鹁鸪头</v>
          </cell>
          <cell r="I267" t="str">
            <v>霍尔传感器电流型输入200A/输出4-20mA</v>
          </cell>
          <cell r="J267" t="str">
            <v>个</v>
          </cell>
          <cell r="K267">
            <v>1</v>
          </cell>
          <cell r="L267">
            <v>43851</v>
          </cell>
          <cell r="M267">
            <v>120</v>
          </cell>
          <cell r="N267">
            <v>70</v>
          </cell>
          <cell r="O267">
            <v>580.11</v>
          </cell>
          <cell r="P267">
            <v>235.46</v>
          </cell>
          <cell r="Q267">
            <v>344.65</v>
          </cell>
          <cell r="R267" t="str">
            <v>严郑康</v>
          </cell>
          <cell r="S267" t="str">
            <v>1.拆站</v>
          </cell>
          <cell r="T267" t="str">
            <v>01.设备老化</v>
          </cell>
          <cell r="U267" t="str">
            <v>修理费用高于或接近更新改造成本</v>
          </cell>
          <cell r="V267" t="str">
            <v>同意报废</v>
          </cell>
          <cell r="W267" t="str">
            <v>霍尔传感器</v>
          </cell>
        </row>
        <row r="268">
          <cell r="B268" t="str">
            <v>330800348705</v>
          </cell>
          <cell r="C268" t="str">
            <v>电源扩容资产</v>
          </cell>
          <cell r="D268" t="str">
            <v>01229901</v>
          </cell>
          <cell r="E268" t="str">
            <v>工程转入</v>
          </cell>
          <cell r="F268" t="str">
            <v>否</v>
          </cell>
          <cell r="G268" t="str">
            <v>330825500000000035</v>
          </cell>
          <cell r="H268" t="str">
            <v>龙游鹁鸪头</v>
          </cell>
          <cell r="I268" t="str">
            <v>施工动力配套更换开关电源</v>
          </cell>
          <cell r="J268" t="str">
            <v>个</v>
          </cell>
          <cell r="K268">
            <v>1</v>
          </cell>
          <cell r="L268">
            <v>44216</v>
          </cell>
          <cell r="M268">
            <v>72</v>
          </cell>
          <cell r="N268">
            <v>34</v>
          </cell>
          <cell r="O268">
            <v>1504.63</v>
          </cell>
          <cell r="P268">
            <v>770.26</v>
          </cell>
          <cell r="Q268">
            <v>734.37</v>
          </cell>
          <cell r="R268" t="str">
            <v>严郑康</v>
          </cell>
          <cell r="S268" t="str">
            <v>1.拆站</v>
          </cell>
          <cell r="T268" t="str">
            <v>03.拆迁毁损</v>
          </cell>
          <cell r="U268" t="str">
            <v>费用类资产</v>
          </cell>
          <cell r="V268" t="str">
            <v>同意报废</v>
          </cell>
          <cell r="W268" t="str">
            <v>费用类资产</v>
          </cell>
        </row>
        <row r="269">
          <cell r="B269" t="str">
            <v>330800354288</v>
          </cell>
          <cell r="C269" t="str">
            <v>基站构筑物扩容资产</v>
          </cell>
          <cell r="D269" t="str">
            <v>01209901</v>
          </cell>
          <cell r="E269" t="str">
            <v>工程转入</v>
          </cell>
          <cell r="F269" t="str">
            <v>否</v>
          </cell>
          <cell r="G269" t="str">
            <v>330825500000000035</v>
          </cell>
          <cell r="H269" t="str">
            <v>龙游鹁鸪头</v>
          </cell>
          <cell r="I269" t="str">
            <v>电控锁</v>
          </cell>
          <cell r="J269" t="str">
            <v>个</v>
          </cell>
          <cell r="K269">
            <v>1</v>
          </cell>
          <cell r="L269">
            <v>42893</v>
          </cell>
          <cell r="M269">
            <v>283</v>
          </cell>
          <cell r="N269">
            <v>202</v>
          </cell>
          <cell r="O269">
            <v>651.04</v>
          </cell>
          <cell r="P269">
            <v>175.92</v>
          </cell>
          <cell r="Q269">
            <v>475.12</v>
          </cell>
          <cell r="R269" t="str">
            <v>严郑康</v>
          </cell>
          <cell r="S269" t="str">
            <v>1.拆站</v>
          </cell>
          <cell r="T269" t="str">
            <v>01.设备老化</v>
          </cell>
          <cell r="U269" t="str">
            <v>修理费用高于或接近更新改造成本</v>
          </cell>
          <cell r="V269" t="str">
            <v>同意报废</v>
          </cell>
          <cell r="W269" t="str">
            <v>电控锁</v>
          </cell>
        </row>
        <row r="270">
          <cell r="B270" t="str">
            <v>330800313223</v>
          </cell>
          <cell r="C270" t="str">
            <v>动环监控设备FSU</v>
          </cell>
          <cell r="D270" t="str">
            <v>01230301</v>
          </cell>
          <cell r="E270" t="str">
            <v>工程转入</v>
          </cell>
          <cell r="F270" t="str">
            <v>否</v>
          </cell>
          <cell r="G270" t="str">
            <v>33082500000079</v>
          </cell>
          <cell r="H270" t="str">
            <v>龙游高排坞</v>
          </cell>
          <cell r="I270" t="str">
            <v>动力及环境监控单元主设备设备室内型成套设备</v>
          </cell>
          <cell r="J270" t="str">
            <v>套</v>
          </cell>
          <cell r="K270">
            <v>1</v>
          </cell>
          <cell r="L270">
            <v>42308</v>
          </cell>
          <cell r="M270">
            <v>72</v>
          </cell>
          <cell r="N270">
            <v>0</v>
          </cell>
          <cell r="O270">
            <v>3715.4</v>
          </cell>
          <cell r="P270">
            <v>3603.94</v>
          </cell>
          <cell r="Q270">
            <v>111.46</v>
          </cell>
          <cell r="R270" t="str">
            <v>严郑康</v>
          </cell>
          <cell r="S270" t="str">
            <v>2.更新改造</v>
          </cell>
          <cell r="T270" t="str">
            <v>01.设备老化</v>
          </cell>
          <cell r="U270" t="str">
            <v>修理费用高于或接近更新改造成本</v>
          </cell>
          <cell r="V270" t="str">
            <v>同意报废</v>
          </cell>
          <cell r="W270" t="str">
            <v>FSU</v>
          </cell>
        </row>
        <row r="271">
          <cell r="B271" t="str">
            <v>330800003117</v>
          </cell>
          <cell r="C271" t="str">
            <v>改造站-虚拟开关电源</v>
          </cell>
          <cell r="D271" t="str">
            <v>01220501</v>
          </cell>
          <cell r="E271" t="str">
            <v>工程转入</v>
          </cell>
          <cell r="F271" t="str">
            <v>否</v>
          </cell>
          <cell r="G271" t="str">
            <v>330824908001900929</v>
          </cell>
          <cell r="H271" t="str">
            <v>开化华康药业</v>
          </cell>
          <cell r="I271" t="str">
            <v>改造站-虚拟开关电源</v>
          </cell>
          <cell r="J271" t="str">
            <v>座</v>
          </cell>
          <cell r="K271">
            <v>1</v>
          </cell>
          <cell r="L271">
            <v>42332</v>
          </cell>
          <cell r="M271">
            <v>72</v>
          </cell>
          <cell r="N271">
            <v>0</v>
          </cell>
          <cell r="O271">
            <v>9985.82</v>
          </cell>
          <cell r="P271">
            <v>9686.25</v>
          </cell>
          <cell r="Q271">
            <v>299.57</v>
          </cell>
          <cell r="R271" t="str">
            <v>张杰</v>
          </cell>
          <cell r="S271" t="str">
            <v>1.拆站</v>
          </cell>
          <cell r="T271" t="str">
            <v>01.设备老化</v>
          </cell>
          <cell r="U271" t="str">
            <v>费用类资产</v>
          </cell>
          <cell r="V271" t="str">
            <v>同意报废</v>
          </cell>
          <cell r="W271" t="str">
            <v>费用类资产</v>
          </cell>
        </row>
        <row r="272">
          <cell r="B272" t="str">
            <v>330800108899</v>
          </cell>
          <cell r="C272" t="str">
            <v>开关电源</v>
          </cell>
          <cell r="D272" t="str">
            <v>01220501</v>
          </cell>
          <cell r="E272" t="str">
            <v>存量收购</v>
          </cell>
          <cell r="F272" t="str">
            <v>否</v>
          </cell>
          <cell r="G272" t="str">
            <v>330824908001900929</v>
          </cell>
          <cell r="H272" t="str">
            <v>开化华康药业</v>
          </cell>
          <cell r="I272" t="str">
            <v>48V-300A(50A模块)150</v>
          </cell>
          <cell r="J272" t="str">
            <v>个</v>
          </cell>
          <cell r="K272">
            <v>1</v>
          </cell>
          <cell r="L272">
            <v>41882</v>
          </cell>
          <cell r="M272">
            <v>58</v>
          </cell>
          <cell r="N272">
            <v>0</v>
          </cell>
          <cell r="O272">
            <v>8121.09</v>
          </cell>
          <cell r="P272">
            <v>7877.46</v>
          </cell>
          <cell r="Q272">
            <v>243.63</v>
          </cell>
          <cell r="R272" t="str">
            <v>张杰</v>
          </cell>
          <cell r="S272" t="str">
            <v>1.拆站</v>
          </cell>
          <cell r="T272" t="str">
            <v>01.设备老化</v>
          </cell>
          <cell r="U272" t="str">
            <v>修理费用高于或接近更新改造成本</v>
          </cell>
          <cell r="V272" t="str">
            <v>同意报废</v>
          </cell>
          <cell r="W272" t="str">
            <v>组合式开关电源</v>
          </cell>
        </row>
        <row r="273">
          <cell r="B273" t="str">
            <v>330800108900</v>
          </cell>
          <cell r="C273" t="str">
            <v>供电计量设备</v>
          </cell>
          <cell r="D273" t="str">
            <v>01610401</v>
          </cell>
          <cell r="E273" t="str">
            <v>存量收购</v>
          </cell>
          <cell r="F273" t="str">
            <v>否</v>
          </cell>
          <cell r="G273" t="str">
            <v>330824908001900929</v>
          </cell>
          <cell r="H273" t="str">
            <v>开化华康药业</v>
          </cell>
          <cell r="I273" t="str">
            <v>SDZY-3G-ZD</v>
          </cell>
          <cell r="J273" t="str">
            <v>台</v>
          </cell>
          <cell r="K273">
            <v>1</v>
          </cell>
          <cell r="L273">
            <v>41882</v>
          </cell>
          <cell r="M273">
            <v>120</v>
          </cell>
          <cell r="N273">
            <v>19</v>
          </cell>
          <cell r="O273">
            <v>4996.52</v>
          </cell>
          <cell r="P273">
            <v>4079.31</v>
          </cell>
          <cell r="Q273">
            <v>917.21</v>
          </cell>
          <cell r="R273" t="str">
            <v>张杰</v>
          </cell>
          <cell r="S273" t="str">
            <v>1.拆站</v>
          </cell>
          <cell r="T273" t="str">
            <v>01.设备老化</v>
          </cell>
          <cell r="U273" t="str">
            <v>修理费用高于或接近更新改造成本</v>
          </cell>
          <cell r="V273" t="str">
            <v>同意报废</v>
          </cell>
          <cell r="W273" t="str">
            <v>交流配电箱</v>
          </cell>
        </row>
        <row r="274">
          <cell r="B274" t="str">
            <v>330800113403</v>
          </cell>
          <cell r="C274" t="str">
            <v>低压避雷设施</v>
          </cell>
          <cell r="D274" t="str">
            <v>01220208</v>
          </cell>
          <cell r="E274" t="str">
            <v>存量收购</v>
          </cell>
          <cell r="F274" t="str">
            <v>否</v>
          </cell>
          <cell r="G274" t="str">
            <v>330824908001900929</v>
          </cell>
          <cell r="H274" t="str">
            <v>开化华康药业</v>
          </cell>
          <cell r="I274" t="str">
            <v>MYS5</v>
          </cell>
          <cell r="J274" t="str">
            <v>面</v>
          </cell>
          <cell r="K274">
            <v>1</v>
          </cell>
          <cell r="L274">
            <v>41882</v>
          </cell>
          <cell r="M274">
            <v>72</v>
          </cell>
          <cell r="N274">
            <v>0</v>
          </cell>
          <cell r="O274">
            <v>512.01</v>
          </cell>
          <cell r="P274">
            <v>496.65</v>
          </cell>
          <cell r="Q274">
            <v>15.36</v>
          </cell>
          <cell r="R274" t="str">
            <v>张杰</v>
          </cell>
          <cell r="S274" t="str">
            <v>1.拆站</v>
          </cell>
          <cell r="T274" t="str">
            <v>01.设备老化</v>
          </cell>
          <cell r="U274" t="str">
            <v>修理费用高于或接近更新改造成本</v>
          </cell>
          <cell r="V274" t="str">
            <v>同意报废</v>
          </cell>
          <cell r="W274" t="str">
            <v>低压避雷设施</v>
          </cell>
        </row>
        <row r="275">
          <cell r="B275" t="str">
            <v>330800301319</v>
          </cell>
          <cell r="C275" t="str">
            <v>空调</v>
          </cell>
          <cell r="D275" t="str">
            <v>01230104</v>
          </cell>
          <cell r="E275" t="str">
            <v>存量收购</v>
          </cell>
          <cell r="F275" t="str">
            <v>否</v>
          </cell>
          <cell r="G275" t="str">
            <v>330824908001900929</v>
          </cell>
          <cell r="H275" t="str">
            <v>开化华康药业</v>
          </cell>
          <cell r="I275" t="str">
            <v>KF-72L-JHS(2)</v>
          </cell>
          <cell r="J275" t="str">
            <v>个</v>
          </cell>
          <cell r="K275">
            <v>1</v>
          </cell>
          <cell r="L275">
            <v>42308</v>
          </cell>
          <cell r="M275">
            <v>72</v>
          </cell>
          <cell r="N275">
            <v>0</v>
          </cell>
          <cell r="O275">
            <v>3739.59</v>
          </cell>
          <cell r="P275">
            <v>3627.4</v>
          </cell>
          <cell r="Q275">
            <v>112.19</v>
          </cell>
          <cell r="R275" t="str">
            <v>张杰</v>
          </cell>
          <cell r="S275" t="str">
            <v>1.拆站</v>
          </cell>
          <cell r="T275" t="str">
            <v>01.设备老化</v>
          </cell>
          <cell r="U275" t="str">
            <v>修理费用高于或接近更新改造成本</v>
          </cell>
          <cell r="V275" t="str">
            <v>同意报废</v>
          </cell>
          <cell r="W275" t="str">
            <v>3P</v>
          </cell>
        </row>
        <row r="276">
          <cell r="B276" t="str">
            <v>330800328714</v>
          </cell>
          <cell r="C276" t="str">
            <v>机房配套扩容资产</v>
          </cell>
          <cell r="D276" t="str">
            <v>01239901</v>
          </cell>
          <cell r="E276" t="str">
            <v>工程转入</v>
          </cell>
          <cell r="F276" t="str">
            <v>否</v>
          </cell>
          <cell r="G276" t="str">
            <v>330824908001900929</v>
          </cell>
          <cell r="H276" t="str">
            <v>开化华康药业</v>
          </cell>
          <cell r="I276" t="str">
            <v>RRU安装架室内RRU安装架</v>
          </cell>
          <cell r="J276" t="str">
            <v>个</v>
          </cell>
          <cell r="K276">
            <v>1</v>
          </cell>
          <cell r="L276">
            <v>43280</v>
          </cell>
          <cell r="M276">
            <v>72</v>
          </cell>
          <cell r="N276">
            <v>3</v>
          </cell>
          <cell r="O276">
            <v>1234.67</v>
          </cell>
          <cell r="P276">
            <v>1147.76</v>
          </cell>
          <cell r="Q276">
            <v>86.91</v>
          </cell>
          <cell r="R276" t="str">
            <v>张杰</v>
          </cell>
          <cell r="S276" t="str">
            <v>1.拆站</v>
          </cell>
          <cell r="T276" t="str">
            <v>01.设备老化</v>
          </cell>
          <cell r="U276" t="str">
            <v>修理费用高于或接近更新改造成本</v>
          </cell>
          <cell r="V276" t="str">
            <v>同意报废</v>
          </cell>
          <cell r="W276" t="str">
            <v>RRU安装架</v>
          </cell>
        </row>
        <row r="277">
          <cell r="B277" t="str">
            <v>330800339657</v>
          </cell>
          <cell r="C277" t="str">
            <v>电力引入扩容资产</v>
          </cell>
          <cell r="D277" t="str">
            <v>01249901</v>
          </cell>
          <cell r="E277" t="str">
            <v>工程转入</v>
          </cell>
          <cell r="F277" t="str">
            <v>否</v>
          </cell>
          <cell r="G277" t="str">
            <v>330824908001900929</v>
          </cell>
          <cell r="H277" t="str">
            <v>开化华康药业</v>
          </cell>
          <cell r="I277" t="str">
            <v>霍尔传感器电流型输入200A/输出4-20mA</v>
          </cell>
          <cell r="J277" t="str">
            <v>个</v>
          </cell>
          <cell r="K277">
            <v>1</v>
          </cell>
          <cell r="L277">
            <v>43693</v>
          </cell>
          <cell r="M277">
            <v>120</v>
          </cell>
          <cell r="N277">
            <v>65</v>
          </cell>
          <cell r="O277">
            <v>442.06</v>
          </cell>
          <cell r="P277">
            <v>196.43</v>
          </cell>
          <cell r="Q277">
            <v>245.63</v>
          </cell>
          <cell r="R277" t="str">
            <v>张杰</v>
          </cell>
          <cell r="S277" t="str">
            <v>1.拆站</v>
          </cell>
          <cell r="T277" t="str">
            <v>01.设备老化</v>
          </cell>
          <cell r="U277" t="str">
            <v>修理费用高于或接近更新改造成本</v>
          </cell>
          <cell r="V277" t="str">
            <v>同意报废</v>
          </cell>
          <cell r="W277" t="str">
            <v>霍尔传感器</v>
          </cell>
        </row>
        <row r="278">
          <cell r="B278" t="str">
            <v>330800340089</v>
          </cell>
          <cell r="C278" t="str">
            <v>机房配套扩容资产</v>
          </cell>
          <cell r="D278" t="str">
            <v>01239901</v>
          </cell>
          <cell r="E278" t="str">
            <v>工程转入</v>
          </cell>
          <cell r="F278" t="str">
            <v>否</v>
          </cell>
          <cell r="G278" t="str">
            <v>330824908001900929</v>
          </cell>
          <cell r="H278" t="str">
            <v>开化华康药业</v>
          </cell>
          <cell r="I278" t="str">
            <v>普通空调基站智能空调控制器</v>
          </cell>
          <cell r="J278" t="str">
            <v>个</v>
          </cell>
          <cell r="K278">
            <v>1</v>
          </cell>
          <cell r="L278">
            <v>43710</v>
          </cell>
          <cell r="M278">
            <v>72</v>
          </cell>
          <cell r="N278">
            <v>18</v>
          </cell>
          <cell r="O278">
            <v>315.79</v>
          </cell>
          <cell r="P278">
            <v>229.73</v>
          </cell>
          <cell r="Q278">
            <v>86.06</v>
          </cell>
          <cell r="R278" t="str">
            <v>张杰</v>
          </cell>
          <cell r="S278" t="str">
            <v>1.拆站</v>
          </cell>
          <cell r="T278" t="str">
            <v>01.设备老化</v>
          </cell>
          <cell r="U278" t="str">
            <v>修理费用高于或接近更新改造成本</v>
          </cell>
          <cell r="V278" t="str">
            <v>同意报废</v>
          </cell>
          <cell r="W278" t="str">
            <v>空调控制器</v>
          </cell>
        </row>
        <row r="279">
          <cell r="B279" t="str">
            <v>330800362279</v>
          </cell>
          <cell r="C279" t="str">
            <v>电源扩容资产</v>
          </cell>
          <cell r="D279" t="str">
            <v>01229901</v>
          </cell>
          <cell r="E279" t="str">
            <v>工程转入</v>
          </cell>
          <cell r="F279" t="str">
            <v>否</v>
          </cell>
          <cell r="G279" t="str">
            <v>330824908001900929</v>
          </cell>
          <cell r="H279" t="str">
            <v>开化华康药业</v>
          </cell>
          <cell r="I279" t="str">
            <v>construction_type_1</v>
          </cell>
          <cell r="J279" t="str">
            <v>个</v>
          </cell>
          <cell r="K279">
            <v>1</v>
          </cell>
          <cell r="L279">
            <v>44679</v>
          </cell>
          <cell r="M279">
            <v>72</v>
          </cell>
          <cell r="N279">
            <v>49</v>
          </cell>
          <cell r="O279">
            <v>397.45</v>
          </cell>
          <cell r="P279">
            <v>123.14</v>
          </cell>
          <cell r="Q279">
            <v>274.31</v>
          </cell>
          <cell r="R279" t="str">
            <v>张杰</v>
          </cell>
          <cell r="S279" t="str">
            <v>1.拆站</v>
          </cell>
          <cell r="T279" t="str">
            <v>01.设备老化</v>
          </cell>
          <cell r="U279" t="str">
            <v>费用类资产</v>
          </cell>
          <cell r="V279" t="str">
            <v>同意报废</v>
          </cell>
          <cell r="W279" t="str">
            <v>费用类资产</v>
          </cell>
        </row>
        <row r="280">
          <cell r="B280" t="str">
            <v>330800364850</v>
          </cell>
          <cell r="C280" t="str">
            <v>用户设备代装支出</v>
          </cell>
          <cell r="D280" t="str">
            <v>90011101</v>
          </cell>
          <cell r="E280" t="str">
            <v>工程转入</v>
          </cell>
          <cell r="F280" t="str">
            <v>否</v>
          </cell>
          <cell r="G280" t="str">
            <v>330824908001900929</v>
          </cell>
          <cell r="H280" t="str">
            <v>开化华康药业</v>
          </cell>
          <cell r="I280" t="str">
            <v>construction_type_1</v>
          </cell>
          <cell r="J280" t="str">
            <v>项</v>
          </cell>
          <cell r="K280">
            <v>1</v>
          </cell>
          <cell r="L280">
            <v>44830</v>
          </cell>
          <cell r="M280">
            <v>120</v>
          </cell>
          <cell r="N280">
            <v>101</v>
          </cell>
          <cell r="O280">
            <v>869.58</v>
          </cell>
          <cell r="P280">
            <v>137.75</v>
          </cell>
          <cell r="Q280">
            <v>731.83</v>
          </cell>
          <cell r="R280" t="str">
            <v>张杰</v>
          </cell>
          <cell r="S280" t="str">
            <v>1.拆站</v>
          </cell>
          <cell r="T280" t="str">
            <v>03.拆迁毁损</v>
          </cell>
          <cell r="U280" t="str">
            <v>费用类资产</v>
          </cell>
          <cell r="V280" t="str">
            <v>同意报废</v>
          </cell>
          <cell r="W280" t="str">
            <v>费用类资产</v>
          </cell>
        </row>
        <row r="281">
          <cell r="B281" t="str">
            <v>330800373192</v>
          </cell>
          <cell r="C281" t="str">
            <v>外市电引入</v>
          </cell>
          <cell r="D281" t="str">
            <v>90010101</v>
          </cell>
          <cell r="E281" t="str">
            <v>工程转入</v>
          </cell>
          <cell r="F281" t="str">
            <v>否</v>
          </cell>
          <cell r="G281" t="str">
            <v>330824908001900929</v>
          </cell>
          <cell r="H281" t="str">
            <v>开化华康药业</v>
          </cell>
          <cell r="I281">
            <v>0</v>
          </cell>
          <cell r="J281" t="str">
            <v>项</v>
          </cell>
          <cell r="K281">
            <v>1</v>
          </cell>
          <cell r="L281">
            <v>45057</v>
          </cell>
          <cell r="M281">
            <v>120</v>
          </cell>
          <cell r="N281">
            <v>109</v>
          </cell>
          <cell r="O281">
            <v>31604.7</v>
          </cell>
          <cell r="P281">
            <v>2907.32</v>
          </cell>
          <cell r="Q281">
            <v>28697.38</v>
          </cell>
          <cell r="R281" t="str">
            <v>张杰</v>
          </cell>
          <cell r="S281" t="str">
            <v>1.拆站</v>
          </cell>
          <cell r="T281" t="str">
            <v>03.拆迁毁损</v>
          </cell>
          <cell r="U281" t="str">
            <v>费用类资产</v>
          </cell>
          <cell r="V281" t="str">
            <v>同意报废</v>
          </cell>
          <cell r="W281" t="str">
            <v>费用类资产</v>
          </cell>
        </row>
        <row r="282">
          <cell r="B282" t="str">
            <v>330800377735</v>
          </cell>
          <cell r="C282" t="str">
            <v>基站机房扩容资产</v>
          </cell>
          <cell r="D282" t="str">
            <v>01219901</v>
          </cell>
          <cell r="E282" t="str">
            <v>工程转入</v>
          </cell>
          <cell r="F282" t="str">
            <v>否</v>
          </cell>
          <cell r="G282" t="str">
            <v>330824908001900929</v>
          </cell>
          <cell r="H282" t="str">
            <v>开化华康药业</v>
          </cell>
          <cell r="I282">
            <v>0</v>
          </cell>
          <cell r="J282" t="str">
            <v>个</v>
          </cell>
          <cell r="K282">
            <v>1</v>
          </cell>
          <cell r="L282">
            <v>45057</v>
          </cell>
          <cell r="M282">
            <v>300</v>
          </cell>
          <cell r="N282">
            <v>290</v>
          </cell>
          <cell r="O282">
            <v>218.11</v>
          </cell>
          <cell r="P282">
            <v>7.1</v>
          </cell>
          <cell r="Q282">
            <v>211.01</v>
          </cell>
          <cell r="R282" t="str">
            <v>张杰</v>
          </cell>
          <cell r="S282" t="str">
            <v>1.拆站</v>
          </cell>
          <cell r="T282" t="str">
            <v>03.拆迁毁损</v>
          </cell>
          <cell r="U282" t="str">
            <v>费用类资产</v>
          </cell>
          <cell r="V282" t="str">
            <v>同意报废</v>
          </cell>
          <cell r="W282" t="str">
            <v>费用类资产</v>
          </cell>
        </row>
        <row r="283">
          <cell r="B283" t="str">
            <v>330800003116</v>
          </cell>
          <cell r="C283" t="str">
            <v>改造站-虚拟铁塔</v>
          </cell>
          <cell r="D283" t="str">
            <v>01010103</v>
          </cell>
          <cell r="E283" t="str">
            <v>工程转入</v>
          </cell>
          <cell r="F283" t="str">
            <v>否</v>
          </cell>
          <cell r="G283" t="str">
            <v>330824908001900929</v>
          </cell>
          <cell r="H283" t="str">
            <v>开化华康药业</v>
          </cell>
          <cell r="I283" t="str">
            <v>改造站-虚拟铁塔</v>
          </cell>
          <cell r="J283" t="str">
            <v>座</v>
          </cell>
          <cell r="K283">
            <v>1</v>
          </cell>
          <cell r="L283">
            <v>42332</v>
          </cell>
          <cell r="M283">
            <v>240</v>
          </cell>
          <cell r="N283">
            <v>140</v>
          </cell>
          <cell r="O283">
            <v>5931.62</v>
          </cell>
          <cell r="P283">
            <v>3363.6</v>
          </cell>
          <cell r="Q283">
            <v>2568.02</v>
          </cell>
          <cell r="R283" t="str">
            <v>张杰</v>
          </cell>
          <cell r="S283" t="str">
            <v>1.拆站</v>
          </cell>
          <cell r="T283" t="str">
            <v>01.设备老化</v>
          </cell>
          <cell r="U283" t="str">
            <v>利旧成本明显高于或接近同类资产重置成本</v>
          </cell>
          <cell r="V283" t="str">
            <v>同意报废</v>
          </cell>
          <cell r="W283" t="str">
            <v>天线抱杆</v>
          </cell>
        </row>
        <row r="284">
          <cell r="B284" t="str">
            <v>330800314043</v>
          </cell>
          <cell r="C284" t="str">
            <v>普通阀控密封铅酸蓄电池</v>
          </cell>
          <cell r="D284" t="str">
            <v>01220101</v>
          </cell>
          <cell r="E284" t="str">
            <v>工程转入</v>
          </cell>
          <cell r="F284" t="str">
            <v>否</v>
          </cell>
          <cell r="G284" t="str">
            <v>330802500000000084</v>
          </cell>
          <cell r="H284" t="str">
            <v>衢州紫桂云居（电信）</v>
          </cell>
          <cell r="I284" t="str">
            <v>前置端子铅酸蓄电池12V200Ah（125宽）</v>
          </cell>
          <cell r="J284" t="str">
            <v>组</v>
          </cell>
          <cell r="K284">
            <v>1</v>
          </cell>
          <cell r="L284">
            <v>42807</v>
          </cell>
          <cell r="M284">
            <v>72</v>
          </cell>
          <cell r="N284">
            <v>0</v>
          </cell>
          <cell r="O284">
            <v>4899.32</v>
          </cell>
          <cell r="P284">
            <v>4752.34</v>
          </cell>
          <cell r="Q284">
            <v>146.98</v>
          </cell>
          <cell r="R284" t="str">
            <v>赵江铭</v>
          </cell>
          <cell r="S284" t="str">
            <v>2.更新改造</v>
          </cell>
          <cell r="T284" t="str">
            <v>01.设备老化</v>
          </cell>
          <cell r="U284" t="str">
            <v>修理费用高于或接近更新改造成本</v>
          </cell>
          <cell r="V284" t="str">
            <v>同意报废</v>
          </cell>
          <cell r="W284" t="str">
            <v>200AH</v>
          </cell>
        </row>
        <row r="285">
          <cell r="B285" t="str">
            <v>330800314042</v>
          </cell>
          <cell r="C285" t="str">
            <v>动力及环境监控单元</v>
          </cell>
          <cell r="D285" t="str">
            <v>01230301</v>
          </cell>
          <cell r="E285" t="str">
            <v>工程转入</v>
          </cell>
          <cell r="F285" t="str">
            <v>否</v>
          </cell>
          <cell r="G285" t="str">
            <v>330802500000000084</v>
          </cell>
          <cell r="H285" t="str">
            <v>衢州紫桂云居（电信）</v>
          </cell>
          <cell r="I285" t="str">
            <v>主设备室内型成套设备双柜配置模型</v>
          </cell>
          <cell r="J285" t="str">
            <v>套</v>
          </cell>
          <cell r="K285">
            <v>1</v>
          </cell>
          <cell r="L285">
            <v>42807</v>
          </cell>
          <cell r="M285">
            <v>72</v>
          </cell>
          <cell r="N285">
            <v>0</v>
          </cell>
          <cell r="O285">
            <v>3109.35</v>
          </cell>
          <cell r="P285">
            <v>3016.07</v>
          </cell>
          <cell r="Q285">
            <v>93.28</v>
          </cell>
          <cell r="R285" t="str">
            <v>赵江铭</v>
          </cell>
          <cell r="S285" t="str">
            <v>2.更新改造</v>
          </cell>
          <cell r="T285" t="str">
            <v>01.设备老化</v>
          </cell>
          <cell r="U285" t="str">
            <v>修理费用高于或接近更新改造成本</v>
          </cell>
          <cell r="V285" t="str">
            <v>同意报废</v>
          </cell>
          <cell r="W285" t="str">
            <v>FSU</v>
          </cell>
        </row>
        <row r="286">
          <cell r="B286" t="str">
            <v>330800128082</v>
          </cell>
          <cell r="C286" t="str">
            <v>铁塔</v>
          </cell>
          <cell r="D286" t="str">
            <v>01020201</v>
          </cell>
          <cell r="E286" t="str">
            <v>存量收购</v>
          </cell>
          <cell r="F286" t="str">
            <v>否</v>
          </cell>
          <cell r="G286" t="str">
            <v>330802908000000622</v>
          </cell>
          <cell r="H286" t="str">
            <v>柯城航埠禧通玻璃</v>
          </cell>
          <cell r="I286" t="str">
            <v>3米</v>
          </cell>
          <cell r="J286" t="str">
            <v>座</v>
          </cell>
          <cell r="K286">
            <v>1</v>
          </cell>
          <cell r="L286">
            <v>38230</v>
          </cell>
          <cell r="M286">
            <v>120</v>
          </cell>
          <cell r="N286">
            <v>18</v>
          </cell>
          <cell r="O286">
            <v>1401.83</v>
          </cell>
          <cell r="P286">
            <v>1155.75</v>
          </cell>
          <cell r="Q286">
            <v>246.08</v>
          </cell>
          <cell r="R286" t="str">
            <v>赵江铭</v>
          </cell>
          <cell r="S286" t="str">
            <v>1.拆站</v>
          </cell>
          <cell r="T286" t="str">
            <v>03.拆迁毁损</v>
          </cell>
          <cell r="U286" t="str">
            <v>利旧成本明显高于或接近同类资产重置成本</v>
          </cell>
          <cell r="V286" t="str">
            <v>同意报废</v>
          </cell>
          <cell r="W286" t="str">
            <v>楼面抱杆</v>
          </cell>
        </row>
        <row r="287">
          <cell r="B287" t="str">
            <v>330800352144</v>
          </cell>
          <cell r="C287" t="str">
            <v>机房配套扩容资产</v>
          </cell>
          <cell r="D287" t="str">
            <v>01239901</v>
          </cell>
          <cell r="E287" t="str">
            <v>工程转入</v>
          </cell>
          <cell r="F287" t="str">
            <v>否</v>
          </cell>
          <cell r="G287" t="str">
            <v>330802908000000982</v>
          </cell>
          <cell r="H287" t="str">
            <v>衢州西立交</v>
          </cell>
          <cell r="I287" t="str">
            <v>配套设备零星（模块）扩容</v>
          </cell>
          <cell r="J287" t="str">
            <v>个</v>
          </cell>
          <cell r="K287">
            <v>1</v>
          </cell>
          <cell r="L287">
            <v>44301</v>
          </cell>
          <cell r="M287">
            <v>72</v>
          </cell>
          <cell r="N287">
            <v>36</v>
          </cell>
          <cell r="O287">
            <v>883.33</v>
          </cell>
          <cell r="P287">
            <v>407.37</v>
          </cell>
          <cell r="Q287">
            <v>475.96</v>
          </cell>
          <cell r="R287" t="str">
            <v>赵江铭</v>
          </cell>
          <cell r="S287" t="str">
            <v>1.拆站</v>
          </cell>
          <cell r="T287" t="str">
            <v>03.拆迁毁损</v>
          </cell>
          <cell r="U287" t="str">
            <v>费用类资产</v>
          </cell>
          <cell r="V287" t="str">
            <v>同意报废</v>
          </cell>
          <cell r="W287" t="str">
            <v>费用类资产</v>
          </cell>
        </row>
        <row r="288">
          <cell r="B288" t="str">
            <v>330800349194</v>
          </cell>
          <cell r="C288" t="str">
            <v>交流配电箱</v>
          </cell>
          <cell r="D288" t="str">
            <v>01220305</v>
          </cell>
          <cell r="E288" t="str">
            <v>工程转入</v>
          </cell>
          <cell r="F288" t="str">
            <v>否</v>
          </cell>
          <cell r="G288" t="str">
            <v>330802908000000665</v>
          </cell>
          <cell r="H288" t="str">
            <v>衢州紫荆花苑</v>
          </cell>
          <cell r="I288" t="str">
            <v>交流配电箱三相（标配）380V/63A室内型</v>
          </cell>
          <cell r="J288" t="str">
            <v>个</v>
          </cell>
          <cell r="K288">
            <v>1</v>
          </cell>
          <cell r="L288">
            <v>44232</v>
          </cell>
          <cell r="M288">
            <v>72</v>
          </cell>
          <cell r="N288">
            <v>34</v>
          </cell>
          <cell r="O288">
            <v>1796.44</v>
          </cell>
          <cell r="P288">
            <v>919.6</v>
          </cell>
          <cell r="Q288">
            <v>876.84</v>
          </cell>
          <cell r="R288" t="str">
            <v>赵江铭</v>
          </cell>
          <cell r="S288" t="str">
            <v>2.更新改造</v>
          </cell>
          <cell r="T288" t="str">
            <v>02.故障报废</v>
          </cell>
          <cell r="U288" t="str">
            <v>故障频繁且修理成本明显高于或接近同类资产重置成本</v>
          </cell>
          <cell r="V288" t="str">
            <v>同意报废</v>
          </cell>
          <cell r="W288" t="str">
            <v>交流配电箱</v>
          </cell>
        </row>
        <row r="289">
          <cell r="B289" t="str">
            <v>330800340476</v>
          </cell>
          <cell r="C289" t="str">
            <v>动力及环境监控单元</v>
          </cell>
          <cell r="D289" t="str">
            <v>01230301</v>
          </cell>
          <cell r="E289" t="str">
            <v>工程转入</v>
          </cell>
          <cell r="F289" t="str">
            <v>否</v>
          </cell>
          <cell r="G289" t="str">
            <v>330802908000000347</v>
          </cell>
          <cell r="H289" t="str">
            <v>衢州新叶</v>
          </cell>
          <cell r="I289" t="str">
            <v>主设备室内型成套设备基本配置模型</v>
          </cell>
          <cell r="J289" t="str">
            <v>套</v>
          </cell>
          <cell r="K289">
            <v>1</v>
          </cell>
          <cell r="L289">
            <v>43734</v>
          </cell>
          <cell r="M289">
            <v>72</v>
          </cell>
          <cell r="N289">
            <v>17</v>
          </cell>
          <cell r="O289">
            <v>2594.87</v>
          </cell>
          <cell r="P289">
            <v>1922.79</v>
          </cell>
          <cell r="Q289">
            <v>672.08</v>
          </cell>
          <cell r="R289" t="str">
            <v>赵江铭</v>
          </cell>
          <cell r="S289" t="str">
            <v>2.更新改造</v>
          </cell>
          <cell r="T289" t="str">
            <v>02.故障报废</v>
          </cell>
          <cell r="U289" t="str">
            <v>故障频繁且修理成本明显高于或接近同类资产重置成本</v>
          </cell>
          <cell r="V289" t="str">
            <v>同意报废</v>
          </cell>
          <cell r="W289" t="str">
            <v>FSU</v>
          </cell>
        </row>
        <row r="290">
          <cell r="B290" t="str">
            <v>330800335647</v>
          </cell>
          <cell r="C290" t="str">
            <v>动力及环境监控单元</v>
          </cell>
          <cell r="D290" t="str">
            <v>01230301</v>
          </cell>
          <cell r="E290" t="str">
            <v>工程转入</v>
          </cell>
          <cell r="F290" t="str">
            <v>否</v>
          </cell>
          <cell r="G290" t="str">
            <v>330802908000000347</v>
          </cell>
          <cell r="H290" t="str">
            <v>衢州新叶</v>
          </cell>
          <cell r="I290" t="str">
            <v>主设备室内型成套设备单柜配置模型</v>
          </cell>
          <cell r="J290" t="str">
            <v>套</v>
          </cell>
          <cell r="K290">
            <v>1</v>
          </cell>
          <cell r="L290">
            <v>43474</v>
          </cell>
          <cell r="M290">
            <v>72</v>
          </cell>
          <cell r="N290">
            <v>9</v>
          </cell>
          <cell r="O290">
            <v>2399.99</v>
          </cell>
          <cell r="P290">
            <v>2036.98</v>
          </cell>
          <cell r="Q290">
            <v>363.01</v>
          </cell>
          <cell r="R290" t="str">
            <v>赵江铭</v>
          </cell>
          <cell r="S290" t="str">
            <v>2.更新改造</v>
          </cell>
          <cell r="T290" t="str">
            <v>02.故障报废</v>
          </cell>
          <cell r="U290" t="str">
            <v>故障频繁且修理成本明显高于或接近同类资产重置成本</v>
          </cell>
          <cell r="V290" t="str">
            <v>同意报废</v>
          </cell>
          <cell r="W290" t="str">
            <v>FSU</v>
          </cell>
        </row>
        <row r="291">
          <cell r="B291" t="str">
            <v>330800107943</v>
          </cell>
          <cell r="C291" t="str">
            <v>砖混房屋</v>
          </cell>
          <cell r="D291" t="str">
            <v>01200101</v>
          </cell>
          <cell r="E291" t="str">
            <v>存量收购</v>
          </cell>
          <cell r="F291" t="str">
            <v>否</v>
          </cell>
          <cell r="G291" t="str">
            <v>330824908001900929</v>
          </cell>
          <cell r="H291" t="str">
            <v>开化华康药业</v>
          </cell>
          <cell r="I291" t="str">
            <v>砖混</v>
          </cell>
          <cell r="J291" t="str">
            <v>平方米</v>
          </cell>
          <cell r="K291">
            <v>21</v>
          </cell>
          <cell r="L291">
            <v>41940</v>
          </cell>
          <cell r="M291">
            <v>300</v>
          </cell>
          <cell r="N291">
            <v>198</v>
          </cell>
          <cell r="O291">
            <v>74915.91</v>
          </cell>
          <cell r="P291">
            <v>24707.46</v>
          </cell>
          <cell r="Q291">
            <v>50208.45</v>
          </cell>
          <cell r="R291" t="str">
            <v>张杰</v>
          </cell>
          <cell r="S291" t="str">
            <v>1.拆站</v>
          </cell>
          <cell r="T291" t="str">
            <v>03.拆迁毁损</v>
          </cell>
          <cell r="U291" t="str">
            <v>利旧成本明显高于或接近同类资产重置成本</v>
          </cell>
          <cell r="V291" t="str">
            <v>同意报废</v>
          </cell>
          <cell r="W291" t="str">
            <v>砖混机房</v>
          </cell>
        </row>
        <row r="292">
          <cell r="B292" t="str">
            <v>330800380649</v>
          </cell>
          <cell r="C292" t="str">
            <v>施工-宏站-存量整治-外市电引入-外市电线路整治-按站</v>
          </cell>
          <cell r="D292" t="str">
            <v>90010101</v>
          </cell>
          <cell r="E292" t="str">
            <v>工程转入</v>
          </cell>
          <cell r="F292" t="str">
            <v>是</v>
          </cell>
          <cell r="G292" t="str">
            <v>330824908000000224</v>
          </cell>
          <cell r="H292" t="str">
            <v>开化马金高岭</v>
          </cell>
          <cell r="I292" t="str">
            <v>外市电线路整治</v>
          </cell>
          <cell r="J292" t="str">
            <v>项</v>
          </cell>
          <cell r="K292">
            <v>1</v>
          </cell>
          <cell r="L292">
            <v>45265</v>
          </cell>
          <cell r="M292">
            <v>120</v>
          </cell>
          <cell r="N292">
            <v>116</v>
          </cell>
          <cell r="O292">
            <v>10908.61</v>
          </cell>
          <cell r="P292">
            <v>451.51</v>
          </cell>
          <cell r="Q292">
            <v>10457.1</v>
          </cell>
          <cell r="R292" t="str">
            <v>张杰</v>
          </cell>
          <cell r="S292" t="str">
            <v>1.拆站</v>
          </cell>
          <cell r="T292" t="str">
            <v>03.拆迁毁损</v>
          </cell>
          <cell r="U292" t="str">
            <v>费用类资产</v>
          </cell>
          <cell r="V292" t="str">
            <v>同意报废</v>
          </cell>
          <cell r="W292" t="str">
            <v>费用类资产</v>
          </cell>
        </row>
        <row r="293">
          <cell r="B293" t="str">
            <v>330800127784</v>
          </cell>
          <cell r="C293" t="str">
            <v>铁塔--拉线式</v>
          </cell>
          <cell r="D293" t="str">
            <v>01010305</v>
          </cell>
          <cell r="E293" t="str">
            <v>存量收购</v>
          </cell>
          <cell r="F293" t="str">
            <v>否</v>
          </cell>
          <cell r="G293" t="str">
            <v>330825908000000424</v>
          </cell>
          <cell r="H293" t="str">
            <v>龙游卓越电子厂</v>
          </cell>
          <cell r="I293" t="str">
            <v>12米</v>
          </cell>
          <cell r="J293" t="str">
            <v>座</v>
          </cell>
          <cell r="K293">
            <v>1</v>
          </cell>
          <cell r="L293">
            <v>39903</v>
          </cell>
          <cell r="M293">
            <v>120</v>
          </cell>
          <cell r="N293">
            <v>18</v>
          </cell>
          <cell r="O293">
            <v>27006.68</v>
          </cell>
          <cell r="P293">
            <v>22266.99</v>
          </cell>
          <cell r="Q293">
            <v>4739.69</v>
          </cell>
          <cell r="R293" t="str">
            <v>严郑康</v>
          </cell>
          <cell r="S293" t="str">
            <v>1.拆站</v>
          </cell>
          <cell r="T293" t="str">
            <v>03.拆迁毁损</v>
          </cell>
          <cell r="U293" t="str">
            <v>构件数量多且易产生形变，利旧成本明显高于或接近同类资产重置成本</v>
          </cell>
          <cell r="V293" t="str">
            <v>同意报废</v>
          </cell>
          <cell r="W293" t="str">
            <v>楼面拉线塔</v>
          </cell>
        </row>
        <row r="294">
          <cell r="B294" t="str">
            <v>330800003629</v>
          </cell>
          <cell r="C294" t="str">
            <v>铅酸蓄电池</v>
          </cell>
          <cell r="D294" t="str">
            <v>01220101</v>
          </cell>
          <cell r="E294" t="str">
            <v>工程转入</v>
          </cell>
          <cell r="F294" t="str">
            <v>否</v>
          </cell>
          <cell r="G294" t="str">
            <v>33082500000028</v>
          </cell>
          <cell r="H294" t="str">
            <v>龙游真武山</v>
          </cell>
          <cell r="I294" t="str">
            <v>500AH</v>
          </cell>
          <cell r="J294" t="str">
            <v>组</v>
          </cell>
          <cell r="K294">
            <v>1</v>
          </cell>
          <cell r="L294">
            <v>42023</v>
          </cell>
          <cell r="M294">
            <v>72</v>
          </cell>
          <cell r="N294">
            <v>0</v>
          </cell>
          <cell r="O294">
            <v>18613.68</v>
          </cell>
          <cell r="P294">
            <v>18055.27</v>
          </cell>
          <cell r="Q294">
            <v>558.41</v>
          </cell>
          <cell r="R294" t="str">
            <v>严郑康</v>
          </cell>
          <cell r="S294" t="str">
            <v>2.更新改造</v>
          </cell>
          <cell r="T294" t="str">
            <v>01.设备老化</v>
          </cell>
          <cell r="U294" t="str">
            <v>修理费用高于或接近更新改造成本</v>
          </cell>
          <cell r="V294" t="str">
            <v>同意报废</v>
          </cell>
          <cell r="W294" t="str">
            <v>500Ah</v>
          </cell>
        </row>
        <row r="295">
          <cell r="B295" t="str">
            <v>330800306157</v>
          </cell>
          <cell r="C295" t="str">
            <v>砖混机房</v>
          </cell>
          <cell r="D295" t="str">
            <v>01200101</v>
          </cell>
          <cell r="E295" t="str">
            <v>工程转入</v>
          </cell>
          <cell r="F295" t="str">
            <v>否</v>
          </cell>
          <cell r="G295" t="str">
            <v>330825500000000035</v>
          </cell>
          <cell r="H295" t="str">
            <v>龙游鹁鸪头</v>
          </cell>
          <cell r="I295" t="str">
            <v>（4.2*5） 砖混机房</v>
          </cell>
          <cell r="J295" t="str">
            <v>座</v>
          </cell>
          <cell r="K295">
            <v>1</v>
          </cell>
          <cell r="L295">
            <v>42392</v>
          </cell>
          <cell r="M295">
            <v>300</v>
          </cell>
          <cell r="N295">
            <v>201</v>
          </cell>
          <cell r="O295">
            <v>132247.5</v>
          </cell>
          <cell r="P295">
            <v>42332.4</v>
          </cell>
          <cell r="Q295">
            <v>89915.1</v>
          </cell>
          <cell r="R295" t="str">
            <v>严郑康</v>
          </cell>
          <cell r="S295" t="str">
            <v>1.拆站</v>
          </cell>
          <cell r="T295" t="str">
            <v>03.拆迁毁损</v>
          </cell>
          <cell r="U295" t="str">
            <v>利旧成本明显高于或接近同类资产重置成本</v>
          </cell>
          <cell r="V295" t="str">
            <v>同意报废</v>
          </cell>
          <cell r="W295" t="str">
            <v>砖混机房</v>
          </cell>
        </row>
        <row r="296">
          <cell r="B296" t="str">
            <v>330800127255</v>
          </cell>
          <cell r="C296" t="str">
            <v>阀控式铅酸蓄电池</v>
          </cell>
          <cell r="D296" t="str">
            <v>01220101</v>
          </cell>
          <cell r="E296" t="str">
            <v>存量收购</v>
          </cell>
          <cell r="F296" t="str">
            <v>否</v>
          </cell>
          <cell r="G296" t="str">
            <v>330825500000000085</v>
          </cell>
          <cell r="H296" t="str">
            <v>龙游小南海吕塘</v>
          </cell>
          <cell r="I296" t="str">
            <v>NPL100-12(12V-100AH)</v>
          </cell>
          <cell r="J296" t="str">
            <v>V×AH-组</v>
          </cell>
          <cell r="K296">
            <v>48</v>
          </cell>
          <cell r="L296">
            <v>41976</v>
          </cell>
          <cell r="M296">
            <v>50</v>
          </cell>
          <cell r="N296">
            <v>0</v>
          </cell>
          <cell r="O296">
            <v>637.92</v>
          </cell>
          <cell r="P296">
            <v>618.78</v>
          </cell>
          <cell r="Q296">
            <v>19.14</v>
          </cell>
          <cell r="R296" t="str">
            <v>严郑康</v>
          </cell>
          <cell r="S296" t="str">
            <v>2.更新改造</v>
          </cell>
          <cell r="T296" t="str">
            <v>01.设备老化</v>
          </cell>
          <cell r="U296" t="str">
            <v>修理费用高于或接近更新改造成本</v>
          </cell>
          <cell r="V296" t="str">
            <v>同意报废</v>
          </cell>
          <cell r="W296" t="str">
            <v>现场实际65AH</v>
          </cell>
        </row>
        <row r="297">
          <cell r="B297" t="str">
            <v>330800322051</v>
          </cell>
          <cell r="C297" t="str">
            <v>普通阀控密封铅酸蓄电池</v>
          </cell>
          <cell r="D297" t="str">
            <v>01220101</v>
          </cell>
          <cell r="E297" t="str">
            <v>工程转入</v>
          </cell>
          <cell r="F297" t="str">
            <v>否</v>
          </cell>
          <cell r="G297" t="str">
            <v>330825908000000617</v>
          </cell>
          <cell r="H297" t="str">
            <v>龙游社阳水库</v>
          </cell>
          <cell r="I297" t="str">
            <v>2V500Ah不含GPS防盗模块（组）</v>
          </cell>
          <cell r="J297" t="str">
            <v>组</v>
          </cell>
          <cell r="K297">
            <v>1</v>
          </cell>
          <cell r="L297">
            <v>43031</v>
          </cell>
          <cell r="M297">
            <v>72</v>
          </cell>
          <cell r="N297">
            <v>0</v>
          </cell>
          <cell r="O297">
            <v>14041.51</v>
          </cell>
          <cell r="P297">
            <v>13620.26</v>
          </cell>
          <cell r="Q297">
            <v>421.25</v>
          </cell>
          <cell r="R297" t="str">
            <v>严郑康</v>
          </cell>
          <cell r="S297" t="str">
            <v>2.更新改造</v>
          </cell>
          <cell r="T297" t="str">
            <v>01.设备老化</v>
          </cell>
          <cell r="U297" t="str">
            <v>修理费用高于或接近更新改造成本</v>
          </cell>
          <cell r="V297" t="str">
            <v>同意报废</v>
          </cell>
          <cell r="W297" t="str">
            <v>500Ah</v>
          </cell>
        </row>
        <row r="298">
          <cell r="B298" t="str">
            <v>330800321377</v>
          </cell>
          <cell r="C298" t="str">
            <v>普通阀控密封铅酸蓄电池</v>
          </cell>
          <cell r="D298" t="str">
            <v>01220101</v>
          </cell>
          <cell r="E298" t="str">
            <v>工程转入</v>
          </cell>
          <cell r="F298" t="str">
            <v>否</v>
          </cell>
          <cell r="G298" t="str">
            <v>330825908000000593</v>
          </cell>
          <cell r="H298" t="str">
            <v>龙游槐王</v>
          </cell>
          <cell r="I298" t="str">
            <v>2V500Ah不含GPS防盗模块（组）</v>
          </cell>
          <cell r="J298" t="str">
            <v>组</v>
          </cell>
          <cell r="K298">
            <v>1</v>
          </cell>
          <cell r="L298">
            <v>42989</v>
          </cell>
          <cell r="M298">
            <v>72</v>
          </cell>
          <cell r="N298">
            <v>0</v>
          </cell>
          <cell r="O298">
            <v>14041.51</v>
          </cell>
          <cell r="P298">
            <v>13620.26</v>
          </cell>
          <cell r="Q298">
            <v>421.25</v>
          </cell>
          <cell r="R298" t="str">
            <v>严郑康</v>
          </cell>
          <cell r="S298" t="str">
            <v>2.更新改造</v>
          </cell>
          <cell r="T298" t="str">
            <v>01.设备老化</v>
          </cell>
          <cell r="U298" t="str">
            <v>修理费用高于或接近更新改造成本</v>
          </cell>
          <cell r="V298" t="str">
            <v>同意报废</v>
          </cell>
          <cell r="W298" t="str">
            <v>500Ah</v>
          </cell>
        </row>
        <row r="299">
          <cell r="B299" t="str">
            <v>330800315679</v>
          </cell>
          <cell r="C299" t="str">
            <v>普通阀控密封铅酸蓄电池</v>
          </cell>
          <cell r="D299" t="str">
            <v>01220101</v>
          </cell>
          <cell r="E299" t="str">
            <v>工程转入</v>
          </cell>
          <cell r="F299" t="str">
            <v>否</v>
          </cell>
          <cell r="G299" t="str">
            <v>330825908000000585</v>
          </cell>
          <cell r="H299" t="str">
            <v>龙游胡门</v>
          </cell>
          <cell r="I299" t="str">
            <v>2V300Ah不含GPS防盗模块（组）</v>
          </cell>
          <cell r="J299" t="str">
            <v>组</v>
          </cell>
          <cell r="K299">
            <v>1</v>
          </cell>
          <cell r="L299">
            <v>42836</v>
          </cell>
          <cell r="M299">
            <v>72</v>
          </cell>
          <cell r="N299">
            <v>0</v>
          </cell>
          <cell r="O299">
            <v>9028.13</v>
          </cell>
          <cell r="P299">
            <v>8757.29</v>
          </cell>
          <cell r="Q299">
            <v>270.84</v>
          </cell>
          <cell r="R299" t="str">
            <v>严郑康</v>
          </cell>
          <cell r="S299" t="str">
            <v>2.更新改造</v>
          </cell>
          <cell r="T299" t="str">
            <v>01.设备老化</v>
          </cell>
          <cell r="U299" t="str">
            <v>修理费用高于或接近更新改造成本</v>
          </cell>
          <cell r="V299" t="str">
            <v>同意报废</v>
          </cell>
          <cell r="W299" t="str">
            <v>300Ah</v>
          </cell>
        </row>
        <row r="300">
          <cell r="B300" t="str">
            <v>330800319317</v>
          </cell>
          <cell r="C300" t="str">
            <v>普通阀控密封铅酸蓄电池</v>
          </cell>
          <cell r="D300" t="str">
            <v>01220101</v>
          </cell>
          <cell r="E300" t="str">
            <v>工程转入</v>
          </cell>
          <cell r="F300" t="str">
            <v>否</v>
          </cell>
          <cell r="G300" t="str">
            <v>330825908000000601</v>
          </cell>
          <cell r="H300" t="str">
            <v>龙游甘溪垄</v>
          </cell>
          <cell r="I300" t="str">
            <v>2V500Ah不含GPS防盗模块（组）</v>
          </cell>
          <cell r="J300" t="str">
            <v>组</v>
          </cell>
          <cell r="K300">
            <v>1</v>
          </cell>
          <cell r="L300">
            <v>42934</v>
          </cell>
          <cell r="M300">
            <v>72</v>
          </cell>
          <cell r="N300">
            <v>0</v>
          </cell>
          <cell r="O300">
            <v>15440.19</v>
          </cell>
          <cell r="P300">
            <v>14976.98</v>
          </cell>
          <cell r="Q300">
            <v>463.21</v>
          </cell>
          <cell r="R300" t="str">
            <v>严郑康</v>
          </cell>
          <cell r="S300" t="str">
            <v>2.更新改造</v>
          </cell>
          <cell r="T300" t="str">
            <v>01.设备老化</v>
          </cell>
          <cell r="U300" t="str">
            <v>修理费用高于或接近更新改造成本</v>
          </cell>
          <cell r="V300" t="str">
            <v>同意报废</v>
          </cell>
          <cell r="W300" t="str">
            <v>500Ah</v>
          </cell>
        </row>
        <row r="301">
          <cell r="B301" t="str">
            <v>330800306372</v>
          </cell>
          <cell r="C301" t="str">
            <v>(浙江南都)-蓄电池-铅酸蓄电池</v>
          </cell>
          <cell r="D301" t="str">
            <v>01220101</v>
          </cell>
          <cell r="E301" t="str">
            <v>工程转入</v>
          </cell>
          <cell r="F301" t="str">
            <v>否</v>
          </cell>
          <cell r="G301" t="str">
            <v>330822908000000021</v>
          </cell>
          <cell r="H301" t="str">
            <v>常山公安局</v>
          </cell>
          <cell r="I301" t="str">
            <v>-48V/800Ah铅酸蓄电池（2V/只）</v>
          </cell>
          <cell r="J301" t="str">
            <v>组</v>
          </cell>
          <cell r="K301">
            <v>1</v>
          </cell>
          <cell r="L301">
            <v>42429</v>
          </cell>
          <cell r="M301">
            <v>72</v>
          </cell>
          <cell r="N301">
            <v>0</v>
          </cell>
          <cell r="O301">
            <v>25579.06</v>
          </cell>
          <cell r="P301">
            <v>24811.69</v>
          </cell>
          <cell r="Q301">
            <v>767.37</v>
          </cell>
          <cell r="R301" t="str">
            <v>张凌</v>
          </cell>
          <cell r="S301" t="str">
            <v>2.更新改造</v>
          </cell>
          <cell r="T301" t="str">
            <v>01.设备老化</v>
          </cell>
          <cell r="U301" t="str">
            <v>修理费用高于或接近更新改造成本</v>
          </cell>
          <cell r="V301" t="str">
            <v>同意报废</v>
          </cell>
          <cell r="W301" t="str">
            <v>800AH</v>
          </cell>
        </row>
        <row r="302">
          <cell r="B302" t="str">
            <v>330800326755</v>
          </cell>
          <cell r="C302" t="str">
            <v>普通阀控密封铅酸蓄电池</v>
          </cell>
          <cell r="D302" t="str">
            <v>01220101</v>
          </cell>
          <cell r="E302" t="str">
            <v>工程转入</v>
          </cell>
          <cell r="F302" t="str">
            <v>否</v>
          </cell>
          <cell r="G302" t="str">
            <v>330822908000000495</v>
          </cell>
          <cell r="H302" t="str">
            <v>常山大桥头濛淤</v>
          </cell>
          <cell r="I302" t="str">
            <v>2V500Ah不含GPS防盗模块（组）</v>
          </cell>
          <cell r="J302" t="str">
            <v>组</v>
          </cell>
          <cell r="K302">
            <v>1</v>
          </cell>
          <cell r="L302">
            <v>43136</v>
          </cell>
          <cell r="M302">
            <v>72</v>
          </cell>
          <cell r="N302">
            <v>0</v>
          </cell>
          <cell r="O302">
            <v>14493.87</v>
          </cell>
          <cell r="P302">
            <v>14059.05</v>
          </cell>
          <cell r="Q302">
            <v>434.82</v>
          </cell>
          <cell r="R302" t="str">
            <v>张凌</v>
          </cell>
          <cell r="S302" t="str">
            <v>2.更新改造</v>
          </cell>
          <cell r="T302" t="str">
            <v>01.设备老化</v>
          </cell>
          <cell r="U302" t="str">
            <v>修理费用高于或接近更新改造成本</v>
          </cell>
          <cell r="V302" t="str">
            <v>同意报废</v>
          </cell>
          <cell r="W302" t="str">
            <v>500Ah</v>
          </cell>
        </row>
        <row r="303">
          <cell r="B303" t="str">
            <v>330800120121</v>
          </cell>
          <cell r="C303" t="str">
            <v>蓄电池组</v>
          </cell>
          <cell r="D303" t="str">
            <v>01220101</v>
          </cell>
          <cell r="E303" t="str">
            <v>存量收购</v>
          </cell>
          <cell r="F303" t="str">
            <v>否</v>
          </cell>
          <cell r="G303" t="str">
            <v>330822908000000184</v>
          </cell>
          <cell r="H303" t="str">
            <v>常山叶菇岭</v>
          </cell>
          <cell r="I303" t="str">
            <v>48V-500AH</v>
          </cell>
          <cell r="J303" t="str">
            <v>V×AH-组</v>
          </cell>
          <cell r="K303">
            <v>1</v>
          </cell>
          <cell r="L303">
            <v>40497</v>
          </cell>
          <cell r="M303">
            <v>6</v>
          </cell>
          <cell r="N303">
            <v>0</v>
          </cell>
          <cell r="O303">
            <v>686.02</v>
          </cell>
          <cell r="P303">
            <v>665.44</v>
          </cell>
          <cell r="Q303">
            <v>20.58</v>
          </cell>
          <cell r="R303" t="str">
            <v>张凌</v>
          </cell>
          <cell r="S303" t="str">
            <v>2.更新改造</v>
          </cell>
          <cell r="T303" t="str">
            <v>01.设备老化</v>
          </cell>
          <cell r="U303" t="str">
            <v>修理费用高于或接近更新改造成本</v>
          </cell>
          <cell r="V303" t="str">
            <v>同意报废</v>
          </cell>
          <cell r="W303" t="str">
            <v>500Ah</v>
          </cell>
        </row>
        <row r="304">
          <cell r="B304" t="str">
            <v>330800101903</v>
          </cell>
          <cell r="C304" t="str">
            <v>天马小九寨C网基站X01-直流供电系统-组合开关电源屏</v>
          </cell>
          <cell r="D304" t="str">
            <v>01220501</v>
          </cell>
          <cell r="E304" t="str">
            <v>存量收购</v>
          </cell>
          <cell r="F304" t="str">
            <v>否</v>
          </cell>
          <cell r="G304" t="str">
            <v>330822908000000588</v>
          </cell>
          <cell r="H304" t="str">
            <v>常山天马小九寨-2</v>
          </cell>
          <cell r="I304" t="str">
            <v>MCS3000D-48-50</v>
          </cell>
          <cell r="J304" t="str">
            <v>个</v>
          </cell>
          <cell r="K304">
            <v>1</v>
          </cell>
          <cell r="L304">
            <v>40148</v>
          </cell>
          <cell r="M304">
            <v>6</v>
          </cell>
          <cell r="N304">
            <v>0</v>
          </cell>
          <cell r="O304">
            <v>613.49</v>
          </cell>
          <cell r="P304">
            <v>595.09</v>
          </cell>
          <cell r="Q304">
            <v>18.4</v>
          </cell>
          <cell r="R304" t="str">
            <v>张凌</v>
          </cell>
          <cell r="S304" t="str">
            <v>2.更新改造</v>
          </cell>
          <cell r="T304" t="str">
            <v>02.故障报废</v>
          </cell>
          <cell r="U304" t="str">
            <v>故障频繁且修理成本明显高于或接近同类资产重置成本</v>
          </cell>
          <cell r="V304" t="str">
            <v>同意报废</v>
          </cell>
          <cell r="W304" t="str">
            <v>组合式开关电源</v>
          </cell>
        </row>
        <row r="305">
          <cell r="B305" t="str">
            <v>330800355401</v>
          </cell>
          <cell r="C305" t="str">
            <v>一体化机柜</v>
          </cell>
          <cell r="D305" t="str">
            <v>01210103</v>
          </cell>
          <cell r="E305" t="str">
            <v>工程转入</v>
          </cell>
          <cell r="F305" t="str">
            <v>否</v>
          </cell>
          <cell r="G305" t="str">
            <v>330822500010001520</v>
          </cell>
          <cell r="H305" t="str">
            <v>常山妇保院</v>
          </cell>
          <cell r="I305" t="str">
            <v>一体化机柜一体化综合柜660*660*1000自然通风</v>
          </cell>
          <cell r="J305" t="str">
            <v>台</v>
          </cell>
          <cell r="K305">
            <v>1</v>
          </cell>
          <cell r="L305">
            <v>44510</v>
          </cell>
          <cell r="M305">
            <v>72</v>
          </cell>
          <cell r="N305">
            <v>43</v>
          </cell>
          <cell r="O305">
            <v>2584.06</v>
          </cell>
          <cell r="P305">
            <v>1008.02</v>
          </cell>
          <cell r="Q305">
            <v>1576.04</v>
          </cell>
          <cell r="R305" t="str">
            <v>张凌</v>
          </cell>
          <cell r="S305" t="str">
            <v>2.更新改造</v>
          </cell>
          <cell r="T305" t="str">
            <v>02.故障报废</v>
          </cell>
          <cell r="U305" t="str">
            <v>高温故障频发且漏水严重，修理成本明显高于或接近同类资产重置成本，且无可使用场景</v>
          </cell>
          <cell r="V305" t="str">
            <v>同意报废</v>
          </cell>
          <cell r="W305" t="str">
            <v>一体化机柜</v>
          </cell>
        </row>
        <row r="306">
          <cell r="B306" t="str">
            <v>330800104892</v>
          </cell>
          <cell r="C306" t="str">
            <v>整流设备-组合开关电源</v>
          </cell>
          <cell r="D306" t="str">
            <v>01220501</v>
          </cell>
          <cell r="E306" t="str">
            <v>存量收购</v>
          </cell>
          <cell r="F306" t="str">
            <v>否</v>
          </cell>
          <cell r="G306" t="str">
            <v>330822908000000499</v>
          </cell>
          <cell r="H306" t="str">
            <v>常山天马富足山</v>
          </cell>
          <cell r="I306" t="str">
            <v>48V-300A(50A模块)-150A</v>
          </cell>
          <cell r="J306" t="str">
            <v>个</v>
          </cell>
          <cell r="K306">
            <v>1</v>
          </cell>
          <cell r="L306">
            <v>39479</v>
          </cell>
          <cell r="M306">
            <v>6</v>
          </cell>
          <cell r="N306">
            <v>0</v>
          </cell>
          <cell r="O306">
            <v>1073.4</v>
          </cell>
          <cell r="P306">
            <v>1041.2</v>
          </cell>
          <cell r="Q306">
            <v>32.2</v>
          </cell>
          <cell r="R306" t="str">
            <v>张凌</v>
          </cell>
          <cell r="S306" t="str">
            <v>2.更新改造</v>
          </cell>
          <cell r="T306" t="str">
            <v>02.故障报废</v>
          </cell>
          <cell r="U306" t="str">
            <v>故障频繁且修理成本明显高于或接近同类资产重置成本</v>
          </cell>
          <cell r="V306" t="str">
            <v>同意报废</v>
          </cell>
          <cell r="W306" t="str">
            <v>组合式开关电源</v>
          </cell>
        </row>
        <row r="307">
          <cell r="B307" t="str">
            <v>330800119379</v>
          </cell>
          <cell r="C307" t="str">
            <v>开关电源</v>
          </cell>
          <cell r="D307" t="str">
            <v>01220501</v>
          </cell>
          <cell r="E307" t="str">
            <v>存量收购</v>
          </cell>
          <cell r="F307" t="str">
            <v>否</v>
          </cell>
          <cell r="G307" t="str">
            <v>330822908000000095</v>
          </cell>
          <cell r="H307" t="str">
            <v>常山过坑</v>
          </cell>
          <cell r="I307" t="str">
            <v>48V-600A(50A模块)-100</v>
          </cell>
          <cell r="J307" t="str">
            <v>个</v>
          </cell>
          <cell r="K307">
            <v>1</v>
          </cell>
          <cell r="L307">
            <v>39446</v>
          </cell>
          <cell r="M307">
            <v>6</v>
          </cell>
          <cell r="N307">
            <v>0</v>
          </cell>
          <cell r="O307">
            <v>932.4</v>
          </cell>
          <cell r="P307">
            <v>904.43</v>
          </cell>
          <cell r="Q307">
            <v>27.97</v>
          </cell>
          <cell r="R307" t="str">
            <v>张凌</v>
          </cell>
          <cell r="S307" t="str">
            <v>2.更新改造</v>
          </cell>
          <cell r="T307" t="str">
            <v>02.故障报废</v>
          </cell>
          <cell r="U307" t="str">
            <v>故障频繁且修理成本明显高于或接近同类资产重置成本</v>
          </cell>
          <cell r="V307" t="str">
            <v>同意报废</v>
          </cell>
          <cell r="W307" t="str">
            <v>组合式开关电源</v>
          </cell>
        </row>
        <row r="308">
          <cell r="B308" t="str">
            <v>330800301126</v>
          </cell>
          <cell r="C308" t="str">
            <v>招贤石后C网基站X01-直流供电系统-组合开关电源屏</v>
          </cell>
          <cell r="D308" t="str">
            <v>01220501</v>
          </cell>
          <cell r="E308" t="str">
            <v>存量收购</v>
          </cell>
          <cell r="F308" t="str">
            <v>否</v>
          </cell>
          <cell r="G308" t="str">
            <v>330822908000000635</v>
          </cell>
          <cell r="H308" t="str">
            <v>常山招贤石后</v>
          </cell>
          <cell r="I308" t="str">
            <v>PS48300-3B-2900</v>
          </cell>
          <cell r="J308" t="str">
            <v>个</v>
          </cell>
          <cell r="K308">
            <v>1</v>
          </cell>
          <cell r="L308">
            <v>42308</v>
          </cell>
          <cell r="M308">
            <v>72</v>
          </cell>
          <cell r="N308">
            <v>0</v>
          </cell>
          <cell r="O308">
            <v>7010.86</v>
          </cell>
          <cell r="P308">
            <v>6800.53</v>
          </cell>
          <cell r="Q308">
            <v>210.33</v>
          </cell>
          <cell r="R308" t="str">
            <v>张凌</v>
          </cell>
          <cell r="S308" t="str">
            <v>2.更新改造</v>
          </cell>
          <cell r="T308" t="str">
            <v>01.设备老化</v>
          </cell>
          <cell r="U308" t="str">
            <v>修理费用高于或接近更新改造成本</v>
          </cell>
          <cell r="V308" t="str">
            <v>同意报废</v>
          </cell>
          <cell r="W308" t="str">
            <v>组合式开关电源</v>
          </cell>
        </row>
        <row r="309">
          <cell r="B309" t="str">
            <v>330800001787</v>
          </cell>
          <cell r="C309" t="str">
            <v>外市电引入</v>
          </cell>
          <cell r="D309" t="str">
            <v>90010101</v>
          </cell>
          <cell r="E309" t="str">
            <v>工程转入</v>
          </cell>
          <cell r="F309" t="str">
            <v>否</v>
          </cell>
          <cell r="G309" t="str">
            <v>33088101000103</v>
          </cell>
          <cell r="H309" t="str">
            <v>江山上余大溪滩工业园</v>
          </cell>
          <cell r="I309" t="str">
            <v>外市电引入</v>
          </cell>
          <cell r="J309" t="str">
            <v>项</v>
          </cell>
          <cell r="K309">
            <v>1</v>
          </cell>
          <cell r="L309">
            <v>42216</v>
          </cell>
          <cell r="M309">
            <v>120</v>
          </cell>
          <cell r="N309">
            <v>14</v>
          </cell>
          <cell r="O309">
            <v>37333.31</v>
          </cell>
          <cell r="P309">
            <v>33026.98</v>
          </cell>
          <cell r="Q309">
            <v>4306.33</v>
          </cell>
          <cell r="R309" t="str">
            <v>姜冬福</v>
          </cell>
          <cell r="S309" t="str">
            <v>1.拆站</v>
          </cell>
          <cell r="T309" t="str">
            <v>03.拆迁毁损</v>
          </cell>
          <cell r="U309" t="str">
            <v>费用类资产</v>
          </cell>
          <cell r="V309" t="str">
            <v>同意报废</v>
          </cell>
          <cell r="W309" t="str">
            <v>费用类资产</v>
          </cell>
        </row>
        <row r="310">
          <cell r="B310" t="str">
            <v>330800305576</v>
          </cell>
          <cell r="C310" t="str">
            <v>(浙江南都)-蓄电池-铅酸蓄电池</v>
          </cell>
          <cell r="D310" t="str">
            <v>01220101</v>
          </cell>
          <cell r="E310" t="str">
            <v>工程转入</v>
          </cell>
          <cell r="F310" t="str">
            <v>否</v>
          </cell>
          <cell r="G310" t="str">
            <v>33088101000103</v>
          </cell>
          <cell r="H310" t="str">
            <v>江山上余大溪滩工业园</v>
          </cell>
          <cell r="I310" t="str">
            <v>-48V/500Ah铅酸蓄电池（2V/只）</v>
          </cell>
          <cell r="J310" t="str">
            <v>组</v>
          </cell>
          <cell r="K310">
            <v>1</v>
          </cell>
          <cell r="L310">
            <v>42216</v>
          </cell>
          <cell r="M310">
            <v>72</v>
          </cell>
          <cell r="N310">
            <v>0</v>
          </cell>
          <cell r="O310">
            <v>16578.11</v>
          </cell>
          <cell r="P310">
            <v>16080.77</v>
          </cell>
          <cell r="Q310">
            <v>497.34</v>
          </cell>
          <cell r="R310" t="str">
            <v>姜冬福</v>
          </cell>
          <cell r="S310" t="str">
            <v>1.拆站</v>
          </cell>
          <cell r="T310" t="str">
            <v>01.设备老化</v>
          </cell>
          <cell r="U310" t="str">
            <v>修理费用高于或接近更新改造成本</v>
          </cell>
          <cell r="V310" t="str">
            <v>同意报废</v>
          </cell>
          <cell r="W310" t="str">
            <v>500Ah</v>
          </cell>
        </row>
        <row r="311">
          <cell r="B311" t="str">
            <v>330800305578</v>
          </cell>
          <cell r="C311" t="str">
            <v>砖混机房</v>
          </cell>
          <cell r="D311" t="str">
            <v>01200101</v>
          </cell>
          <cell r="E311" t="str">
            <v>工程转入</v>
          </cell>
          <cell r="F311" t="str">
            <v>否</v>
          </cell>
          <cell r="G311" t="str">
            <v>33088101000103</v>
          </cell>
          <cell r="H311" t="str">
            <v>江山上余大溪滩工业园</v>
          </cell>
          <cell r="I311" t="str">
            <v>4*5</v>
          </cell>
          <cell r="J311" t="str">
            <v>座</v>
          </cell>
          <cell r="K311">
            <v>1</v>
          </cell>
          <cell r="L311">
            <v>42216</v>
          </cell>
          <cell r="M311">
            <v>300</v>
          </cell>
          <cell r="N311">
            <v>195</v>
          </cell>
          <cell r="O311">
            <v>100248.66</v>
          </cell>
          <cell r="P311">
            <v>34034.7</v>
          </cell>
          <cell r="Q311">
            <v>66213.96</v>
          </cell>
          <cell r="R311" t="str">
            <v>姜冬福</v>
          </cell>
          <cell r="S311" t="str">
            <v>1.拆站</v>
          </cell>
          <cell r="T311" t="str">
            <v>03.拆迁毁损</v>
          </cell>
          <cell r="U311" t="str">
            <v>利旧成本明显高于或接近同类资产重置成本</v>
          </cell>
          <cell r="V311" t="str">
            <v>同意报废</v>
          </cell>
          <cell r="W311" t="str">
            <v>砖混机房</v>
          </cell>
        </row>
        <row r="312">
          <cell r="B312" t="str">
            <v>330800305579</v>
          </cell>
          <cell r="C312" t="str">
            <v>(北京融和创)-空调及空调零部件-空调</v>
          </cell>
          <cell r="D312" t="str">
            <v>01230102</v>
          </cell>
          <cell r="E312" t="str">
            <v>工程转入</v>
          </cell>
          <cell r="F312" t="str">
            <v>否</v>
          </cell>
          <cell r="G312" t="str">
            <v>33088101000103</v>
          </cell>
          <cell r="H312" t="str">
            <v>江山上余大溪滩工业园</v>
          </cell>
          <cell r="I312" t="str">
            <v>3P 三相柜式（单冷）</v>
          </cell>
          <cell r="J312" t="str">
            <v>台</v>
          </cell>
          <cell r="K312">
            <v>1</v>
          </cell>
          <cell r="L312">
            <v>42216</v>
          </cell>
          <cell r="M312">
            <v>72</v>
          </cell>
          <cell r="N312">
            <v>0</v>
          </cell>
          <cell r="O312">
            <v>7076.37</v>
          </cell>
          <cell r="P312">
            <v>6864.08</v>
          </cell>
          <cell r="Q312">
            <v>212.29</v>
          </cell>
          <cell r="R312" t="str">
            <v>姜冬福</v>
          </cell>
          <cell r="S312" t="str">
            <v>1.拆站</v>
          </cell>
          <cell r="T312" t="str">
            <v>01.设备老化</v>
          </cell>
          <cell r="U312" t="str">
            <v>修理费用高于或接近更新改造成本</v>
          </cell>
          <cell r="V312" t="str">
            <v>同意报废</v>
          </cell>
          <cell r="W312" t="str">
            <v>3P</v>
          </cell>
        </row>
        <row r="313">
          <cell r="B313" t="str">
            <v>330800305580</v>
          </cell>
          <cell r="C313" t="str">
            <v>(省邮电工程)-油机切换箱-油机切换箱</v>
          </cell>
          <cell r="D313" t="str">
            <v>01220904</v>
          </cell>
          <cell r="E313" t="str">
            <v>工程转入</v>
          </cell>
          <cell r="F313" t="str">
            <v>否</v>
          </cell>
          <cell r="G313" t="str">
            <v>33088101000103</v>
          </cell>
          <cell r="H313" t="str">
            <v>江山上余大溪滩工业园</v>
          </cell>
          <cell r="I313" t="str">
            <v>端子排：100A/4P</v>
          </cell>
          <cell r="J313" t="str">
            <v>个</v>
          </cell>
          <cell r="K313">
            <v>1</v>
          </cell>
          <cell r="L313">
            <v>42216</v>
          </cell>
          <cell r="M313">
            <v>72</v>
          </cell>
          <cell r="N313">
            <v>0</v>
          </cell>
          <cell r="O313">
            <v>2437.33</v>
          </cell>
          <cell r="P313">
            <v>2364.21</v>
          </cell>
          <cell r="Q313">
            <v>73.12</v>
          </cell>
          <cell r="R313" t="str">
            <v>姜冬福</v>
          </cell>
          <cell r="S313" t="str">
            <v>1.拆站</v>
          </cell>
          <cell r="T313" t="str">
            <v>01.设备老化</v>
          </cell>
          <cell r="U313" t="str">
            <v>修理费用高于或接近更新改造成本</v>
          </cell>
          <cell r="V313" t="str">
            <v>同意报废</v>
          </cell>
          <cell r="W313" t="str">
            <v>油机切换箱</v>
          </cell>
        </row>
        <row r="314">
          <cell r="B314" t="str">
            <v>330800305581</v>
          </cell>
          <cell r="C314" t="str">
            <v>(省邮电工程)-配电箱-交流配电箱</v>
          </cell>
          <cell r="D314" t="str">
            <v>01220305</v>
          </cell>
          <cell r="E314" t="str">
            <v>工程转入</v>
          </cell>
          <cell r="F314" t="str">
            <v>否</v>
          </cell>
          <cell r="G314" t="str">
            <v>33088101000103</v>
          </cell>
          <cell r="H314" t="str">
            <v>江山上余大溪滩工业园</v>
          </cell>
          <cell r="I314" t="str">
            <v>壁挂式380V/100A 内置120KA SPD（1路输入，需另配油机切换箱）</v>
          </cell>
          <cell r="J314" t="str">
            <v>个</v>
          </cell>
          <cell r="K314">
            <v>1</v>
          </cell>
          <cell r="L314">
            <v>42216</v>
          </cell>
          <cell r="M314">
            <v>72</v>
          </cell>
          <cell r="N314">
            <v>0</v>
          </cell>
          <cell r="O314">
            <v>5001.7</v>
          </cell>
          <cell r="P314">
            <v>4851.65</v>
          </cell>
          <cell r="Q314">
            <v>150.05</v>
          </cell>
          <cell r="R314" t="str">
            <v>姜冬福</v>
          </cell>
          <cell r="S314" t="str">
            <v>1.拆站</v>
          </cell>
          <cell r="T314" t="str">
            <v>01.设备老化</v>
          </cell>
          <cell r="U314" t="str">
            <v>修理费用高于或接近更新改造成本</v>
          </cell>
          <cell r="V314" t="str">
            <v>同意报废</v>
          </cell>
          <cell r="W314" t="str">
            <v>交流配电箱</v>
          </cell>
        </row>
        <row r="315">
          <cell r="B315" t="str">
            <v>330800305583</v>
          </cell>
          <cell r="C315" t="str">
            <v>(浙江创力电子)-防盗门及馈线窗防盗装置-防盗门</v>
          </cell>
          <cell r="D315" t="str">
            <v>02040401</v>
          </cell>
          <cell r="E315" t="str">
            <v>工程转入</v>
          </cell>
          <cell r="F315" t="str">
            <v>否</v>
          </cell>
          <cell r="G315" t="str">
            <v>33088101000103</v>
          </cell>
          <cell r="H315" t="str">
            <v>江山上余大溪滩工业园</v>
          </cell>
          <cell r="I315" t="str">
            <v>B型基站用防盗门950*2050（加强型）</v>
          </cell>
          <cell r="J315" t="str">
            <v>扇</v>
          </cell>
          <cell r="K315">
            <v>1</v>
          </cell>
          <cell r="L315">
            <v>42216</v>
          </cell>
          <cell r="M315">
            <v>72</v>
          </cell>
          <cell r="N315">
            <v>0</v>
          </cell>
          <cell r="O315">
            <v>2829.22</v>
          </cell>
          <cell r="P315">
            <v>2744.34</v>
          </cell>
          <cell r="Q315">
            <v>84.88</v>
          </cell>
          <cell r="R315" t="str">
            <v>姜冬福</v>
          </cell>
          <cell r="S315" t="str">
            <v>1.拆站</v>
          </cell>
          <cell r="T315" t="str">
            <v>01.设备老化</v>
          </cell>
          <cell r="U315" t="str">
            <v>修理费用高于或接近更新改造成本</v>
          </cell>
          <cell r="V315" t="str">
            <v>同意报废</v>
          </cell>
          <cell r="W315" t="str">
            <v>防盗门</v>
          </cell>
        </row>
        <row r="316">
          <cell r="B316" t="str">
            <v>330800309923</v>
          </cell>
          <cell r="C316" t="str">
            <v>(杭州中恒)-开关电源及电源模块-开关电源</v>
          </cell>
          <cell r="D316" t="str">
            <v>01220501</v>
          </cell>
          <cell r="E316" t="str">
            <v>工程转入</v>
          </cell>
          <cell r="F316" t="str">
            <v>否</v>
          </cell>
          <cell r="G316" t="str">
            <v>33088101000103</v>
          </cell>
          <cell r="H316" t="str">
            <v>江山上余大溪滩工业园</v>
          </cell>
          <cell r="I316" t="str">
            <v>落地式开关电源-48V/600A方案A</v>
          </cell>
          <cell r="J316" t="str">
            <v>架</v>
          </cell>
          <cell r="K316">
            <v>1</v>
          </cell>
          <cell r="L316">
            <v>42216</v>
          </cell>
          <cell r="M316">
            <v>72</v>
          </cell>
          <cell r="N316">
            <v>0</v>
          </cell>
          <cell r="O316">
            <v>8374.92</v>
          </cell>
          <cell r="P316">
            <v>8123.67</v>
          </cell>
          <cell r="Q316">
            <v>251.25</v>
          </cell>
          <cell r="R316" t="str">
            <v>姜冬福</v>
          </cell>
          <cell r="S316" t="str">
            <v>1.拆站</v>
          </cell>
          <cell r="T316" t="str">
            <v>01.设备老化</v>
          </cell>
          <cell r="U316" t="str">
            <v>修理费用高于或接近更新改造成本</v>
          </cell>
          <cell r="V316" t="str">
            <v>同意报废</v>
          </cell>
          <cell r="W316" t="str">
            <v>组合式开关电源</v>
          </cell>
        </row>
        <row r="317">
          <cell r="B317" t="str">
            <v>330800314497</v>
          </cell>
          <cell r="C317" t="str">
            <v>动力及环境监控单元</v>
          </cell>
          <cell r="D317" t="str">
            <v>01230301</v>
          </cell>
          <cell r="E317" t="str">
            <v>工程转入</v>
          </cell>
          <cell r="F317" t="str">
            <v>否</v>
          </cell>
          <cell r="G317" t="str">
            <v>33088101000103</v>
          </cell>
          <cell r="H317" t="str">
            <v>江山上余大溪滩工业园</v>
          </cell>
          <cell r="I317" t="str">
            <v>ZXM10/EISU</v>
          </cell>
          <cell r="J317" t="str">
            <v>个</v>
          </cell>
          <cell r="K317">
            <v>1</v>
          </cell>
          <cell r="L317">
            <v>42216</v>
          </cell>
          <cell r="M317">
            <v>72</v>
          </cell>
          <cell r="N317">
            <v>0</v>
          </cell>
          <cell r="O317">
            <v>3769.21</v>
          </cell>
          <cell r="P317">
            <v>3656.13</v>
          </cell>
          <cell r="Q317">
            <v>113.08</v>
          </cell>
          <cell r="R317" t="str">
            <v>姜冬福</v>
          </cell>
          <cell r="S317" t="str">
            <v>1.拆站</v>
          </cell>
          <cell r="T317" t="str">
            <v>01.设备老化</v>
          </cell>
          <cell r="U317" t="str">
            <v>修理费用高于或接近更新改造成本</v>
          </cell>
          <cell r="V317" t="str">
            <v>同意报废</v>
          </cell>
          <cell r="W317" t="str">
            <v>FSU</v>
          </cell>
        </row>
        <row r="318">
          <cell r="B318" t="str">
            <v>330800334301</v>
          </cell>
          <cell r="C318" t="str">
            <v>电力引入扩容资产</v>
          </cell>
          <cell r="D318" t="str">
            <v>01249901</v>
          </cell>
          <cell r="E318" t="str">
            <v>工程转入</v>
          </cell>
          <cell r="F318" t="str">
            <v>否</v>
          </cell>
          <cell r="G318" t="str">
            <v>33088101000103</v>
          </cell>
          <cell r="H318" t="str">
            <v>江山上余大溪滩工业园</v>
          </cell>
          <cell r="I318" t="str">
            <v>霍尔传感器电流型输入100A/输出4-20mA</v>
          </cell>
          <cell r="J318" t="str">
            <v>个</v>
          </cell>
          <cell r="K318">
            <v>1</v>
          </cell>
          <cell r="L318">
            <v>43402</v>
          </cell>
          <cell r="M318">
            <v>120</v>
          </cell>
          <cell r="N318">
            <v>54</v>
          </cell>
          <cell r="O318">
            <v>442.06</v>
          </cell>
          <cell r="P318">
            <v>235.75</v>
          </cell>
          <cell r="Q318">
            <v>206.31</v>
          </cell>
          <cell r="R318" t="str">
            <v>姜冬福</v>
          </cell>
          <cell r="S318" t="str">
            <v>1.拆站</v>
          </cell>
          <cell r="T318" t="str">
            <v>01.设备老化</v>
          </cell>
          <cell r="U318" t="str">
            <v>修理费用高于或接近更新改造成本</v>
          </cell>
          <cell r="V318" t="str">
            <v>同意报废</v>
          </cell>
          <cell r="W318" t="str">
            <v>霍尔传感器</v>
          </cell>
        </row>
        <row r="319">
          <cell r="B319" t="str">
            <v>330800349276</v>
          </cell>
          <cell r="C319" t="str">
            <v>电源扩容资产</v>
          </cell>
          <cell r="D319" t="str">
            <v>01229901</v>
          </cell>
          <cell r="E319" t="str">
            <v>工程转入</v>
          </cell>
          <cell r="F319" t="str">
            <v>否</v>
          </cell>
          <cell r="G319" t="str">
            <v>33088101000103</v>
          </cell>
          <cell r="H319" t="str">
            <v>江山上余大溪滩工业园</v>
          </cell>
          <cell r="I319" t="str">
            <v>组合式高频开关电源配件整流模块50A高效</v>
          </cell>
          <cell r="J319" t="str">
            <v>个</v>
          </cell>
          <cell r="K319">
            <v>1</v>
          </cell>
          <cell r="L319">
            <v>44188</v>
          </cell>
          <cell r="M319">
            <v>72</v>
          </cell>
          <cell r="N319">
            <v>32</v>
          </cell>
          <cell r="O319">
            <v>1576.42</v>
          </cell>
          <cell r="P319">
            <v>850.11</v>
          </cell>
          <cell r="Q319">
            <v>726.31</v>
          </cell>
          <cell r="R319" t="str">
            <v>姜冬福</v>
          </cell>
          <cell r="S319" t="str">
            <v>1.拆站</v>
          </cell>
          <cell r="T319" t="str">
            <v>01.设备老化</v>
          </cell>
          <cell r="U319" t="str">
            <v>修理费用高于或接近更新改造成本</v>
          </cell>
          <cell r="V319" t="str">
            <v>同意报废</v>
          </cell>
          <cell r="W319" t="str">
            <v>整流模块</v>
          </cell>
        </row>
        <row r="320">
          <cell r="B320" t="str">
            <v>330800356627</v>
          </cell>
          <cell r="C320" t="str">
            <v>电源扩容资产</v>
          </cell>
          <cell r="D320" t="str">
            <v>01229901</v>
          </cell>
          <cell r="E320" t="str">
            <v>工程转入</v>
          </cell>
          <cell r="F320" t="str">
            <v>否</v>
          </cell>
          <cell r="G320" t="str">
            <v>33088101000103</v>
          </cell>
          <cell r="H320" t="str">
            <v>江山上余大溪滩工业园</v>
          </cell>
          <cell r="I320" t="str">
            <v>费用类资产</v>
          </cell>
          <cell r="J320" t="str">
            <v>个</v>
          </cell>
          <cell r="K320">
            <v>1</v>
          </cell>
          <cell r="L320">
            <v>44522</v>
          </cell>
          <cell r="M320">
            <v>72</v>
          </cell>
          <cell r="N320">
            <v>43</v>
          </cell>
          <cell r="O320">
            <v>247.77</v>
          </cell>
          <cell r="P320">
            <v>96.72</v>
          </cell>
          <cell r="Q320">
            <v>151.05</v>
          </cell>
          <cell r="R320" t="str">
            <v>姜冬福</v>
          </cell>
          <cell r="S320" t="str">
            <v>1.拆站</v>
          </cell>
          <cell r="T320" t="str">
            <v>03.拆迁毁损</v>
          </cell>
          <cell r="U320" t="str">
            <v>费用类资产</v>
          </cell>
          <cell r="V320" t="str">
            <v>同意报废</v>
          </cell>
          <cell r="W320" t="str">
            <v>费用类资产</v>
          </cell>
        </row>
        <row r="321">
          <cell r="B321" t="str">
            <v>330800377726</v>
          </cell>
          <cell r="C321" t="str">
            <v>基站机房扩容资产</v>
          </cell>
          <cell r="D321" t="str">
            <v>01219901</v>
          </cell>
          <cell r="E321" t="str">
            <v>工程转入</v>
          </cell>
          <cell r="F321" t="str">
            <v>否</v>
          </cell>
          <cell r="G321" t="str">
            <v>33088101000103</v>
          </cell>
          <cell r="H321" t="str">
            <v>江山上余大溪滩工业园</v>
          </cell>
          <cell r="I321" t="str">
            <v>费用类资产</v>
          </cell>
          <cell r="J321" t="str">
            <v>个</v>
          </cell>
          <cell r="K321">
            <v>1</v>
          </cell>
          <cell r="L321">
            <v>44954</v>
          </cell>
          <cell r="M321">
            <v>300</v>
          </cell>
          <cell r="N321">
            <v>285</v>
          </cell>
          <cell r="O321">
            <v>839.08</v>
          </cell>
          <cell r="P321">
            <v>40.74</v>
          </cell>
          <cell r="Q321">
            <v>798.34</v>
          </cell>
          <cell r="R321" t="str">
            <v>姜冬福</v>
          </cell>
          <cell r="S321" t="str">
            <v>1.拆站</v>
          </cell>
          <cell r="T321" t="str">
            <v>03.拆迁毁损</v>
          </cell>
          <cell r="U321" t="str">
            <v>费用类资产</v>
          </cell>
          <cell r="V321" t="str">
            <v>同意报废</v>
          </cell>
          <cell r="W321" t="str">
            <v>费用类资产</v>
          </cell>
        </row>
        <row r="322">
          <cell r="B322" t="str">
            <v>330800108009</v>
          </cell>
          <cell r="C322" t="str">
            <v>活动房</v>
          </cell>
          <cell r="D322" t="str">
            <v>01210105</v>
          </cell>
          <cell r="E322" t="str">
            <v>存量收购</v>
          </cell>
          <cell r="F322" t="str">
            <v>否</v>
          </cell>
          <cell r="G322" t="str">
            <v>330881908000000675</v>
          </cell>
          <cell r="H322" t="str">
            <v>江山一都江</v>
          </cell>
          <cell r="I322" t="str">
            <v>彩钢板</v>
          </cell>
          <cell r="J322" t="str">
            <v>平方米</v>
          </cell>
          <cell r="K322">
            <v>16</v>
          </cell>
          <cell r="L322">
            <v>39568</v>
          </cell>
          <cell r="M322">
            <v>30</v>
          </cell>
          <cell r="N322">
            <v>0</v>
          </cell>
          <cell r="O322">
            <v>11299.57</v>
          </cell>
          <cell r="P322">
            <v>10960.58</v>
          </cell>
          <cell r="Q322">
            <v>338.99</v>
          </cell>
          <cell r="R322" t="str">
            <v>姜冬福</v>
          </cell>
          <cell r="S322" t="str">
            <v>1.拆站</v>
          </cell>
          <cell r="T322" t="str">
            <v>03.拆迁毁损</v>
          </cell>
          <cell r="U322" t="str">
            <v>利旧成本明显高于或接近同类资产重置成本</v>
          </cell>
          <cell r="V322" t="str">
            <v>同意报废</v>
          </cell>
          <cell r="W322" t="str">
            <v>彩钢板房</v>
          </cell>
        </row>
        <row r="323">
          <cell r="B323" t="str">
            <v>330800120933</v>
          </cell>
          <cell r="C323" t="str">
            <v>低压避雷设施</v>
          </cell>
          <cell r="D323" t="str">
            <v>01220208</v>
          </cell>
          <cell r="E323" t="str">
            <v>存量收购</v>
          </cell>
          <cell r="F323" t="str">
            <v>否</v>
          </cell>
          <cell r="G323" t="str">
            <v>330881908000000675</v>
          </cell>
          <cell r="H323" t="str">
            <v>江山一都江</v>
          </cell>
          <cell r="I323" t="str">
            <v>YD40K385</v>
          </cell>
          <cell r="J323" t="str">
            <v>面</v>
          </cell>
          <cell r="K323">
            <v>1</v>
          </cell>
          <cell r="L323">
            <v>39010</v>
          </cell>
          <cell r="M323">
            <v>6</v>
          </cell>
          <cell r="N323">
            <v>0</v>
          </cell>
          <cell r="O323">
            <v>67.85</v>
          </cell>
          <cell r="P323">
            <v>65.81</v>
          </cell>
          <cell r="Q323">
            <v>2.04</v>
          </cell>
          <cell r="R323" t="str">
            <v>姜冬福</v>
          </cell>
          <cell r="S323" t="str">
            <v>1.拆站</v>
          </cell>
          <cell r="T323" t="str">
            <v>01.设备老化</v>
          </cell>
          <cell r="U323" t="str">
            <v>修理费用高于或接近更新改造成本</v>
          </cell>
          <cell r="V323" t="str">
            <v>同意报废</v>
          </cell>
          <cell r="W323" t="str">
            <v>低压避雷设施</v>
          </cell>
        </row>
        <row r="324">
          <cell r="B324" t="str">
            <v>330800122642</v>
          </cell>
          <cell r="C324" t="str">
            <v>开关电源</v>
          </cell>
          <cell r="D324" t="str">
            <v>01220501</v>
          </cell>
          <cell r="E324" t="str">
            <v>存量收购</v>
          </cell>
          <cell r="F324" t="str">
            <v>否</v>
          </cell>
          <cell r="G324" t="str">
            <v>330881908000000675</v>
          </cell>
          <cell r="H324" t="str">
            <v>江山一都江</v>
          </cell>
          <cell r="I324" t="str">
            <v>48V-600A(50A模块)-150</v>
          </cell>
          <cell r="J324" t="str">
            <v>个</v>
          </cell>
          <cell r="K324">
            <v>1</v>
          </cell>
          <cell r="L324">
            <v>39010</v>
          </cell>
          <cell r="M324">
            <v>6</v>
          </cell>
          <cell r="N324">
            <v>0</v>
          </cell>
          <cell r="O324">
            <v>932.4</v>
          </cell>
          <cell r="P324">
            <v>904.43</v>
          </cell>
          <cell r="Q324">
            <v>27.97</v>
          </cell>
          <cell r="R324" t="str">
            <v>姜冬福</v>
          </cell>
          <cell r="S324" t="str">
            <v>1.拆站</v>
          </cell>
          <cell r="T324" t="str">
            <v>01.设备老化</v>
          </cell>
          <cell r="U324" t="str">
            <v>修理费用高于或接近更新改造成本</v>
          </cell>
          <cell r="V324" t="str">
            <v>同意报废</v>
          </cell>
          <cell r="W324" t="str">
            <v>组合式开关电源</v>
          </cell>
        </row>
        <row r="325">
          <cell r="B325" t="str">
            <v>330800122643</v>
          </cell>
          <cell r="C325" t="str">
            <v>供电计量设备</v>
          </cell>
          <cell r="D325" t="str">
            <v>01610401</v>
          </cell>
          <cell r="E325" t="str">
            <v>存量收购</v>
          </cell>
          <cell r="F325" t="str">
            <v>否</v>
          </cell>
          <cell r="G325" t="str">
            <v>330881908000000675</v>
          </cell>
          <cell r="H325" t="str">
            <v>江山一都江</v>
          </cell>
          <cell r="I325" t="str">
            <v>XL-21</v>
          </cell>
          <cell r="J325" t="str">
            <v>台</v>
          </cell>
          <cell r="K325">
            <v>1</v>
          </cell>
          <cell r="L325">
            <v>39690</v>
          </cell>
          <cell r="M325">
            <v>120</v>
          </cell>
          <cell r="N325">
            <v>18</v>
          </cell>
          <cell r="O325">
            <v>3112.32</v>
          </cell>
          <cell r="P325">
            <v>2566.16</v>
          </cell>
          <cell r="Q325">
            <v>546.16</v>
          </cell>
          <cell r="R325" t="str">
            <v>姜冬福</v>
          </cell>
          <cell r="S325" t="str">
            <v>1.拆站</v>
          </cell>
          <cell r="T325" t="str">
            <v>01.设备老化</v>
          </cell>
          <cell r="U325" t="str">
            <v>修理费用高于或接近更新改造成本</v>
          </cell>
          <cell r="V325" t="str">
            <v>同意报废</v>
          </cell>
          <cell r="W325" t="str">
            <v>交流配电箱</v>
          </cell>
        </row>
        <row r="326">
          <cell r="B326" t="str">
            <v>330800128437</v>
          </cell>
          <cell r="C326" t="str">
            <v>角钢铁塔</v>
          </cell>
          <cell r="D326" t="str">
            <v>01010101</v>
          </cell>
          <cell r="E326" t="str">
            <v>存量收购</v>
          </cell>
          <cell r="F326" t="str">
            <v>否</v>
          </cell>
          <cell r="G326" t="str">
            <v>330881908000000675</v>
          </cell>
          <cell r="H326" t="str">
            <v>江山一都江</v>
          </cell>
          <cell r="I326" t="str">
            <v>角钢塔</v>
          </cell>
          <cell r="J326" t="str">
            <v>座</v>
          </cell>
          <cell r="K326">
            <v>1</v>
          </cell>
          <cell r="L326">
            <v>39628</v>
          </cell>
          <cell r="M326">
            <v>120</v>
          </cell>
          <cell r="N326">
            <v>18</v>
          </cell>
          <cell r="O326">
            <v>137926.86</v>
          </cell>
          <cell r="P326">
            <v>113657.58</v>
          </cell>
          <cell r="Q326">
            <v>24269.28</v>
          </cell>
          <cell r="R326" t="str">
            <v>姜冬福</v>
          </cell>
          <cell r="S326" t="str">
            <v>1.拆站</v>
          </cell>
          <cell r="T326" t="str">
            <v>03.拆迁毁损</v>
          </cell>
          <cell r="U326" t="str">
            <v>构件数量多且易产生形变，利旧成本明显高于或接近同类资产重置成本</v>
          </cell>
          <cell r="V326" t="str">
            <v>同意报废</v>
          </cell>
          <cell r="W326" t="str">
            <v>角钢塔</v>
          </cell>
        </row>
        <row r="327">
          <cell r="B327" t="str">
            <v>330800304701</v>
          </cell>
          <cell r="C327" t="str">
            <v>(北京融和创)-空调及空调零部件-空调</v>
          </cell>
          <cell r="D327" t="str">
            <v>01230102</v>
          </cell>
          <cell r="E327" t="str">
            <v>工程转入</v>
          </cell>
          <cell r="F327" t="str">
            <v>否</v>
          </cell>
          <cell r="G327" t="str">
            <v>330881908000000675</v>
          </cell>
          <cell r="H327" t="str">
            <v>江山一都江</v>
          </cell>
          <cell r="I327" t="str">
            <v>3P 三相柜式（单冷）</v>
          </cell>
          <cell r="J327" t="str">
            <v>台</v>
          </cell>
          <cell r="K327">
            <v>1</v>
          </cell>
          <cell r="L327">
            <v>42153</v>
          </cell>
          <cell r="M327">
            <v>72</v>
          </cell>
          <cell r="N327">
            <v>0</v>
          </cell>
          <cell r="O327">
            <v>6975.11</v>
          </cell>
          <cell r="P327">
            <v>6765.86</v>
          </cell>
          <cell r="Q327">
            <v>209.25</v>
          </cell>
          <cell r="R327" t="str">
            <v>姜冬福</v>
          </cell>
          <cell r="S327" t="str">
            <v>1.拆站</v>
          </cell>
          <cell r="T327" t="str">
            <v>01.设备老化</v>
          </cell>
          <cell r="U327" t="str">
            <v>修理费用高于或接近更新改造成本</v>
          </cell>
          <cell r="V327" t="str">
            <v>同意报废</v>
          </cell>
          <cell r="W327" t="str">
            <v>3P</v>
          </cell>
        </row>
        <row r="328">
          <cell r="B328" t="str">
            <v>330800329558</v>
          </cell>
          <cell r="C328" t="str">
            <v>机房配套扩容资产</v>
          </cell>
          <cell r="D328" t="str">
            <v>01239901</v>
          </cell>
          <cell r="E328" t="str">
            <v>工程转入</v>
          </cell>
          <cell r="F328" t="str">
            <v>否</v>
          </cell>
          <cell r="G328" t="str">
            <v>330881908000000675</v>
          </cell>
          <cell r="H328" t="str">
            <v>江山一都江</v>
          </cell>
          <cell r="I328" t="str">
            <v>RRU安装架室内RRU安装架</v>
          </cell>
          <cell r="J328" t="str">
            <v>个</v>
          </cell>
          <cell r="K328">
            <v>1</v>
          </cell>
          <cell r="L328">
            <v>43281</v>
          </cell>
          <cell r="M328">
            <v>72</v>
          </cell>
          <cell r="N328">
            <v>2</v>
          </cell>
          <cell r="O328">
            <v>1287.91</v>
          </cell>
          <cell r="P328">
            <v>1214.58</v>
          </cell>
          <cell r="Q328">
            <v>73.33</v>
          </cell>
          <cell r="R328" t="str">
            <v>姜冬福</v>
          </cell>
          <cell r="S328" t="str">
            <v>1.拆站</v>
          </cell>
          <cell r="T328" t="str">
            <v>01.设备老化</v>
          </cell>
          <cell r="U328" t="str">
            <v>修理费用高于或接近更新改造成本</v>
          </cell>
          <cell r="V328" t="str">
            <v>同意报废</v>
          </cell>
          <cell r="W328" t="str">
            <v>RRU安装架</v>
          </cell>
        </row>
        <row r="329">
          <cell r="B329" t="str">
            <v>330800331110</v>
          </cell>
          <cell r="C329" t="str">
            <v>机房配套扩容资产</v>
          </cell>
          <cell r="D329" t="str">
            <v>01239901</v>
          </cell>
          <cell r="E329" t="str">
            <v>工程转入</v>
          </cell>
          <cell r="F329" t="str">
            <v>否</v>
          </cell>
          <cell r="G329" t="str">
            <v>330881908000000675</v>
          </cell>
          <cell r="H329" t="str">
            <v>江山一都江</v>
          </cell>
          <cell r="I329" t="str">
            <v>监控传感器智能门禁配套物资电源转换模块</v>
          </cell>
          <cell r="J329" t="str">
            <v>个</v>
          </cell>
          <cell r="K329">
            <v>1</v>
          </cell>
          <cell r="L329">
            <v>43311</v>
          </cell>
          <cell r="M329">
            <v>72</v>
          </cell>
          <cell r="N329">
            <v>3</v>
          </cell>
          <cell r="O329">
            <v>48.72</v>
          </cell>
          <cell r="P329">
            <v>45.3</v>
          </cell>
          <cell r="Q329">
            <v>3.42</v>
          </cell>
          <cell r="R329" t="str">
            <v>姜冬福</v>
          </cell>
          <cell r="S329" t="str">
            <v>1.拆站</v>
          </cell>
          <cell r="T329" t="str">
            <v>01.设备老化</v>
          </cell>
          <cell r="U329" t="str">
            <v>修理费用高于或接近更新改造成本</v>
          </cell>
          <cell r="V329" t="str">
            <v>同意报废</v>
          </cell>
          <cell r="W329" t="str">
            <v>电源转换模块</v>
          </cell>
        </row>
        <row r="330">
          <cell r="B330" t="str">
            <v>330800332969</v>
          </cell>
          <cell r="C330" t="str">
            <v>电源扩容资产</v>
          </cell>
          <cell r="D330" t="str">
            <v>01229901</v>
          </cell>
          <cell r="E330" t="str">
            <v>工程转入</v>
          </cell>
          <cell r="F330" t="str">
            <v>否</v>
          </cell>
          <cell r="G330" t="str">
            <v>330881908000000675</v>
          </cell>
          <cell r="H330" t="str">
            <v>江山一都江</v>
          </cell>
          <cell r="I330" t="str">
            <v>施工动力配套蓄电池整治施工</v>
          </cell>
          <cell r="J330" t="str">
            <v>个</v>
          </cell>
          <cell r="K330">
            <v>1</v>
          </cell>
          <cell r="L330">
            <v>43368</v>
          </cell>
          <cell r="M330">
            <v>72</v>
          </cell>
          <cell r="N330">
            <v>5</v>
          </cell>
          <cell r="O330">
            <v>1227.01</v>
          </cell>
          <cell r="P330">
            <v>1107.53</v>
          </cell>
          <cell r="Q330">
            <v>119.48</v>
          </cell>
          <cell r="R330" t="str">
            <v>姜冬福</v>
          </cell>
          <cell r="S330" t="str">
            <v>1.拆站</v>
          </cell>
          <cell r="T330" t="str">
            <v>03.拆迁毁损</v>
          </cell>
          <cell r="U330" t="str">
            <v>费用类资产</v>
          </cell>
          <cell r="V330" t="str">
            <v>同意报废</v>
          </cell>
          <cell r="W330" t="str">
            <v>费用类资产</v>
          </cell>
        </row>
        <row r="331">
          <cell r="B331" t="str">
            <v>330800333864</v>
          </cell>
          <cell r="C331" t="str">
            <v>电力引入扩容资产</v>
          </cell>
          <cell r="D331" t="str">
            <v>01249901</v>
          </cell>
          <cell r="E331" t="str">
            <v>工程转入</v>
          </cell>
          <cell r="F331" t="str">
            <v>否</v>
          </cell>
          <cell r="G331" t="str">
            <v>330881908000000675</v>
          </cell>
          <cell r="H331" t="str">
            <v>江山一都江</v>
          </cell>
          <cell r="I331" t="str">
            <v>霍尔传感器电流型输入100A/输出4-20mA</v>
          </cell>
          <cell r="J331" t="str">
            <v>个</v>
          </cell>
          <cell r="K331">
            <v>1</v>
          </cell>
          <cell r="L331">
            <v>43409</v>
          </cell>
          <cell r="M331">
            <v>120</v>
          </cell>
          <cell r="N331">
            <v>55</v>
          </cell>
          <cell r="O331">
            <v>442.06</v>
          </cell>
          <cell r="P331">
            <v>232.18</v>
          </cell>
          <cell r="Q331">
            <v>209.88</v>
          </cell>
          <cell r="R331" t="str">
            <v>姜冬福</v>
          </cell>
          <cell r="S331" t="str">
            <v>1.拆站</v>
          </cell>
          <cell r="T331" t="str">
            <v>01.设备老化</v>
          </cell>
          <cell r="U331" t="str">
            <v>修理费用高于或接近更新改造成本</v>
          </cell>
          <cell r="V331" t="str">
            <v>同意报废</v>
          </cell>
          <cell r="W331" t="str">
            <v>霍尔传感器</v>
          </cell>
        </row>
        <row r="332">
          <cell r="B332" t="str">
            <v>330800333957</v>
          </cell>
          <cell r="C332" t="str">
            <v>机房配套扩容资产</v>
          </cell>
          <cell r="D332" t="str">
            <v>01239901</v>
          </cell>
          <cell r="E332" t="str">
            <v>工程转入</v>
          </cell>
          <cell r="F332" t="str">
            <v>否</v>
          </cell>
          <cell r="G332" t="str">
            <v>330881908000000675</v>
          </cell>
          <cell r="H332" t="str">
            <v>江山一都江</v>
          </cell>
          <cell r="I332" t="str">
            <v>普通空调基站智能空调控制器</v>
          </cell>
          <cell r="J332" t="str">
            <v>个</v>
          </cell>
          <cell r="K332">
            <v>1</v>
          </cell>
          <cell r="L332">
            <v>43406</v>
          </cell>
          <cell r="M332">
            <v>72</v>
          </cell>
          <cell r="N332">
            <v>7</v>
          </cell>
          <cell r="O332">
            <v>305.87</v>
          </cell>
          <cell r="P332">
            <v>267.82</v>
          </cell>
          <cell r="Q332">
            <v>38.05</v>
          </cell>
          <cell r="R332" t="str">
            <v>姜冬福</v>
          </cell>
          <cell r="S332" t="str">
            <v>1.拆站</v>
          </cell>
          <cell r="T332" t="str">
            <v>01.设备老化</v>
          </cell>
          <cell r="U332" t="str">
            <v>修理费用高于或接近更新改造成本</v>
          </cell>
          <cell r="V332" t="str">
            <v>同意报废</v>
          </cell>
          <cell r="W332" t="str">
            <v>空调控制器</v>
          </cell>
        </row>
        <row r="333">
          <cell r="B333" t="str">
            <v>330800347836</v>
          </cell>
          <cell r="C333" t="str">
            <v>地面塔扩容资产</v>
          </cell>
          <cell r="D333" t="str">
            <v>01019901</v>
          </cell>
          <cell r="E333" t="str">
            <v>工程转入</v>
          </cell>
          <cell r="F333" t="str">
            <v>否</v>
          </cell>
          <cell r="G333" t="str">
            <v>330881908000000675</v>
          </cell>
          <cell r="H333" t="str">
            <v>江山一都江</v>
          </cell>
          <cell r="I333" t="str">
            <v>GPS抱杆</v>
          </cell>
          <cell r="J333" t="str">
            <v>座</v>
          </cell>
          <cell r="K333">
            <v>1</v>
          </cell>
          <cell r="L333">
            <v>44186</v>
          </cell>
          <cell r="M333">
            <v>240</v>
          </cell>
          <cell r="N333">
            <v>200</v>
          </cell>
          <cell r="O333">
            <v>1282.7</v>
          </cell>
          <cell r="P333">
            <v>207.22</v>
          </cell>
          <cell r="Q333">
            <v>1075.48</v>
          </cell>
          <cell r="R333" t="str">
            <v>姜冬福</v>
          </cell>
          <cell r="S333" t="str">
            <v>1.拆站</v>
          </cell>
          <cell r="T333" t="str">
            <v>03.拆迁毁损</v>
          </cell>
          <cell r="U333" t="str">
            <v>利旧成本明显高于或接近同类资产重置成本</v>
          </cell>
          <cell r="V333" t="str">
            <v>同意报废</v>
          </cell>
          <cell r="W333" t="str">
            <v>GPS抱杆</v>
          </cell>
        </row>
        <row r="334">
          <cell r="B334" t="str">
            <v>330800356772</v>
          </cell>
          <cell r="C334" t="str">
            <v>外市电引入</v>
          </cell>
          <cell r="D334" t="str">
            <v>90010101</v>
          </cell>
          <cell r="E334" t="str">
            <v>工程转入</v>
          </cell>
          <cell r="F334" t="str">
            <v>否</v>
          </cell>
          <cell r="G334" t="str">
            <v>330881908000000675</v>
          </cell>
          <cell r="H334" t="str">
            <v>江山一都江</v>
          </cell>
          <cell r="I334" t="str">
            <v>外市电线路整治</v>
          </cell>
          <cell r="J334" t="str">
            <v>项</v>
          </cell>
          <cell r="K334">
            <v>1</v>
          </cell>
          <cell r="L334">
            <v>44505</v>
          </cell>
          <cell r="M334">
            <v>120</v>
          </cell>
          <cell r="N334">
            <v>90</v>
          </cell>
          <cell r="O334">
            <v>1632.99</v>
          </cell>
          <cell r="P334">
            <v>407.55</v>
          </cell>
          <cell r="Q334">
            <v>1225.44</v>
          </cell>
          <cell r="R334" t="str">
            <v>姜冬福</v>
          </cell>
          <cell r="S334" t="str">
            <v>1.拆站</v>
          </cell>
          <cell r="T334" t="str">
            <v>03.拆迁毁损</v>
          </cell>
          <cell r="U334" t="str">
            <v>费用类资产</v>
          </cell>
          <cell r="V334" t="str">
            <v>同意报废</v>
          </cell>
          <cell r="W334" t="str">
            <v>费用类资产</v>
          </cell>
        </row>
        <row r="335">
          <cell r="B335" t="str">
            <v>330800357869</v>
          </cell>
          <cell r="C335" t="str">
            <v>地面塔扩容资产</v>
          </cell>
          <cell r="D335" t="str">
            <v>01019901</v>
          </cell>
          <cell r="E335" t="str">
            <v>工程转入</v>
          </cell>
          <cell r="F335" t="str">
            <v>否</v>
          </cell>
          <cell r="G335" t="str">
            <v>330881908000000675</v>
          </cell>
          <cell r="H335" t="str">
            <v>江山一都江</v>
          </cell>
          <cell r="I335" t="str">
            <v>中介机构审计费</v>
          </cell>
          <cell r="J335" t="str">
            <v>座</v>
          </cell>
          <cell r="K335">
            <v>1</v>
          </cell>
          <cell r="L335">
            <v>44505</v>
          </cell>
          <cell r="M335">
            <v>60</v>
          </cell>
          <cell r="N335">
            <v>31</v>
          </cell>
          <cell r="O335">
            <v>818.45</v>
          </cell>
          <cell r="P335">
            <v>291.54</v>
          </cell>
          <cell r="Q335">
            <v>526.91</v>
          </cell>
          <cell r="R335" t="str">
            <v>姜冬福</v>
          </cell>
          <cell r="S335" t="str">
            <v>1.拆站</v>
          </cell>
          <cell r="T335" t="str">
            <v>03.拆迁毁损</v>
          </cell>
          <cell r="U335" t="str">
            <v>费用类资产</v>
          </cell>
          <cell r="V335" t="str">
            <v>同意报废</v>
          </cell>
          <cell r="W335" t="str">
            <v>费用类资产</v>
          </cell>
        </row>
        <row r="336">
          <cell r="B336" t="str">
            <v>330800304684</v>
          </cell>
          <cell r="C336" t="str">
            <v>(浙江南都)-蓄电池-铅酸蓄电池</v>
          </cell>
          <cell r="D336" t="str">
            <v>01220101</v>
          </cell>
          <cell r="E336" t="str">
            <v>工程转入</v>
          </cell>
          <cell r="F336" t="str">
            <v>否</v>
          </cell>
          <cell r="G336" t="str">
            <v>33088101000087</v>
          </cell>
          <cell r="H336" t="str">
            <v>江山恒泰小学</v>
          </cell>
          <cell r="I336" t="str">
            <v>-48V/200Ah铅酸蓄电池（12V/只）</v>
          </cell>
          <cell r="J336" t="str">
            <v>组</v>
          </cell>
          <cell r="K336">
            <v>1</v>
          </cell>
          <cell r="L336">
            <v>42153</v>
          </cell>
          <cell r="M336">
            <v>72</v>
          </cell>
          <cell r="N336">
            <v>0</v>
          </cell>
          <cell r="O336">
            <v>8343.83</v>
          </cell>
          <cell r="P336">
            <v>8093.52</v>
          </cell>
          <cell r="Q336">
            <v>250.31</v>
          </cell>
          <cell r="R336" t="str">
            <v>姜冬福</v>
          </cell>
          <cell r="S336" t="str">
            <v>2.更新改造</v>
          </cell>
          <cell r="T336" t="str">
            <v>01.设备老化</v>
          </cell>
          <cell r="U336" t="str">
            <v>修理费用高于或接近更新改造成本</v>
          </cell>
          <cell r="V336" t="str">
            <v>同意报废</v>
          </cell>
          <cell r="W336" t="str">
            <v>200AH</v>
          </cell>
        </row>
        <row r="337">
          <cell r="B337" t="str">
            <v>330800304685</v>
          </cell>
          <cell r="C337" t="str">
            <v>(浙江南都)-蓄电池-铅酸蓄电池</v>
          </cell>
          <cell r="D337" t="str">
            <v>01220101</v>
          </cell>
          <cell r="E337" t="str">
            <v>工程转入</v>
          </cell>
          <cell r="F337" t="str">
            <v>否</v>
          </cell>
          <cell r="G337" t="str">
            <v>33088101000087</v>
          </cell>
          <cell r="H337" t="str">
            <v>江山恒泰小学</v>
          </cell>
          <cell r="I337" t="str">
            <v>-48V/200Ah铅酸蓄电池（12V/只）</v>
          </cell>
          <cell r="J337" t="str">
            <v>组</v>
          </cell>
          <cell r="K337">
            <v>1</v>
          </cell>
          <cell r="L337">
            <v>42153</v>
          </cell>
          <cell r="M337">
            <v>72</v>
          </cell>
          <cell r="N337">
            <v>0</v>
          </cell>
          <cell r="O337">
            <v>8343.82</v>
          </cell>
          <cell r="P337">
            <v>8093.51</v>
          </cell>
          <cell r="Q337">
            <v>250.31</v>
          </cell>
          <cell r="R337" t="str">
            <v>姜冬福</v>
          </cell>
          <cell r="S337" t="str">
            <v>2.更新改造</v>
          </cell>
          <cell r="T337" t="str">
            <v>01.设备老化</v>
          </cell>
          <cell r="U337" t="str">
            <v>修理费用高于或接近更新改造成本</v>
          </cell>
          <cell r="V337" t="str">
            <v>同意报废</v>
          </cell>
          <cell r="W337" t="str">
            <v>200AH</v>
          </cell>
        </row>
        <row r="338">
          <cell r="B338" t="str">
            <v>330800300306</v>
          </cell>
          <cell r="C338" t="str">
            <v>一体化机柜</v>
          </cell>
          <cell r="D338" t="str">
            <v>01210103</v>
          </cell>
          <cell r="E338" t="str">
            <v>存量收购</v>
          </cell>
          <cell r="F338" t="str">
            <v>否</v>
          </cell>
          <cell r="G338" t="str">
            <v>330803908000000478</v>
          </cell>
          <cell r="H338" t="str">
            <v>衢州白坑</v>
          </cell>
          <cell r="I338" t="str">
            <v>一体化机柜</v>
          </cell>
          <cell r="J338" t="str">
            <v>台</v>
          </cell>
          <cell r="K338">
            <v>1</v>
          </cell>
          <cell r="L338">
            <v>42308</v>
          </cell>
          <cell r="M338">
            <v>72</v>
          </cell>
          <cell r="N338">
            <v>0</v>
          </cell>
          <cell r="O338">
            <v>98785.61</v>
          </cell>
          <cell r="P338">
            <v>95822.04</v>
          </cell>
          <cell r="Q338">
            <v>2963.57</v>
          </cell>
          <cell r="R338" t="str">
            <v>黄金明</v>
          </cell>
          <cell r="S338" t="str">
            <v>2.更新改造</v>
          </cell>
          <cell r="T338" t="str">
            <v>01.设备老化</v>
          </cell>
          <cell r="U338" t="str">
            <v>修理费用高于或接近更新改造成本</v>
          </cell>
          <cell r="V338" t="str">
            <v>同意报废</v>
          </cell>
          <cell r="W338" t="str">
            <v>一体化机柜</v>
          </cell>
        </row>
        <row r="339">
          <cell r="B339" t="str">
            <v>330800110075</v>
          </cell>
          <cell r="C339" t="str">
            <v>开关电源</v>
          </cell>
          <cell r="D339" t="str">
            <v>01220501</v>
          </cell>
          <cell r="E339" t="str">
            <v>存量收购</v>
          </cell>
          <cell r="F339" t="str">
            <v>否</v>
          </cell>
          <cell r="G339" t="str">
            <v>330803908000000478</v>
          </cell>
          <cell r="H339" t="str">
            <v>衢州白坑</v>
          </cell>
          <cell r="I339" t="str">
            <v>48V-120A(30A模块)-60</v>
          </cell>
          <cell r="J339" t="str">
            <v>个</v>
          </cell>
          <cell r="K339">
            <v>1</v>
          </cell>
          <cell r="L339">
            <v>39577</v>
          </cell>
          <cell r="M339">
            <v>6</v>
          </cell>
          <cell r="N339">
            <v>0</v>
          </cell>
          <cell r="O339">
            <v>903.6</v>
          </cell>
          <cell r="P339">
            <v>876.49</v>
          </cell>
          <cell r="Q339">
            <v>27.11</v>
          </cell>
          <cell r="R339" t="str">
            <v>黄金明</v>
          </cell>
          <cell r="S339" t="str">
            <v>2.更新改造</v>
          </cell>
          <cell r="T339" t="str">
            <v>01.设备老化</v>
          </cell>
          <cell r="U339" t="str">
            <v>修理费用高于或接近更新改造成本</v>
          </cell>
          <cell r="V339" t="str">
            <v>同意报废</v>
          </cell>
          <cell r="W339" t="str">
            <v>嵌入式开关电源</v>
          </cell>
        </row>
        <row r="340">
          <cell r="B340" t="str">
            <v>330800126128</v>
          </cell>
          <cell r="C340" t="str">
            <v>桅杆铁塔</v>
          </cell>
          <cell r="D340" t="str">
            <v>01020104</v>
          </cell>
          <cell r="E340" t="str">
            <v>	存量收购</v>
          </cell>
          <cell r="F340" t="str">
            <v>否</v>
          </cell>
          <cell r="G340" t="str">
            <v>330825908000000669</v>
          </cell>
          <cell r="H340" t="str">
            <v>龙游竹海云天</v>
          </cell>
          <cell r="I340" t="str">
            <v>屋顶抱杆</v>
          </cell>
          <cell r="J340" t="str">
            <v>座</v>
          </cell>
          <cell r="K340">
            <v>1</v>
          </cell>
          <cell r="L340">
            <v>39716</v>
          </cell>
          <cell r="M340">
            <v>120</v>
          </cell>
          <cell r="N340">
            <v>17</v>
          </cell>
          <cell r="O340">
            <v>4229.16</v>
          </cell>
          <cell r="P340">
            <v>3521.15</v>
          </cell>
          <cell r="Q340">
            <v>708.01</v>
          </cell>
          <cell r="R340" t="str">
            <v>何小明</v>
          </cell>
          <cell r="S340" t="str">
            <v>1.拆站</v>
          </cell>
          <cell r="T340" t="str">
            <v>03.拆迁毁损</v>
          </cell>
          <cell r="U340" t="str">
            <v>利旧成本明显高于或接近同类资产重置成本</v>
          </cell>
        </row>
        <row r="340">
          <cell r="W340" t="str">
            <v>抱杆</v>
          </cell>
        </row>
        <row r="341">
          <cell r="B341" t="str">
            <v>330800303825</v>
          </cell>
          <cell r="C341" t="str">
            <v>抱杆(屋面自立)-3米-0.65-1F</v>
          </cell>
          <cell r="D341" t="str">
            <v>01020201</v>
          </cell>
          <cell r="E341" t="str">
            <v>	工程转入</v>
          </cell>
          <cell r="F341" t="str">
            <v>否</v>
          </cell>
          <cell r="G341" t="str">
            <v>330825908000000669</v>
          </cell>
          <cell r="H341" t="str">
            <v>龙游竹海云天</v>
          </cell>
          <cell r="I341" t="str">
            <v>抱杆(屋面自立)-3米-0.65-1F</v>
          </cell>
          <cell r="J341" t="str">
            <v>基</v>
          </cell>
          <cell r="K341">
            <v>1</v>
          </cell>
          <cell r="L341">
            <v>42450</v>
          </cell>
          <cell r="M341">
            <v>120</v>
          </cell>
          <cell r="N341">
            <v>22</v>
          </cell>
          <cell r="O341">
            <v>1509.4</v>
          </cell>
          <cell r="P341">
            <v>1201.55</v>
          </cell>
          <cell r="Q341">
            <v>307.85</v>
          </cell>
          <cell r="R341" t="str">
            <v>何小明</v>
          </cell>
          <cell r="S341" t="str">
            <v>1.拆站</v>
          </cell>
          <cell r="T341" t="str">
            <v>03.拆迁毁损</v>
          </cell>
          <cell r="U341" t="str">
            <v>利旧成本明显高于或接近同类资产重置成本</v>
          </cell>
        </row>
        <row r="341">
          <cell r="W341" t="str">
            <v>抱杆</v>
          </cell>
        </row>
        <row r="342">
          <cell r="B342" t="str">
            <v>330800303826</v>
          </cell>
          <cell r="C342" t="str">
            <v>抱杆(屋面自立)-3米-0.65-1F</v>
          </cell>
          <cell r="D342" t="str">
            <v>01020201</v>
          </cell>
          <cell r="E342" t="str">
            <v>	工程转入</v>
          </cell>
          <cell r="F342" t="str">
            <v>否</v>
          </cell>
          <cell r="G342" t="str">
            <v>330825908000000669</v>
          </cell>
          <cell r="H342" t="str">
            <v>龙游竹海云天</v>
          </cell>
          <cell r="I342" t="str">
            <v>抱杆(屋面自立)-3米-0.65-1F</v>
          </cell>
          <cell r="J342" t="str">
            <v>基</v>
          </cell>
          <cell r="K342">
            <v>1</v>
          </cell>
          <cell r="L342">
            <v>42450</v>
          </cell>
          <cell r="M342">
            <v>120</v>
          </cell>
          <cell r="N342">
            <v>22</v>
          </cell>
          <cell r="O342">
            <v>1509.41</v>
          </cell>
          <cell r="P342">
            <v>1201.56</v>
          </cell>
          <cell r="Q342">
            <v>307.85</v>
          </cell>
          <cell r="R342" t="str">
            <v>何小明</v>
          </cell>
          <cell r="S342" t="str">
            <v>1.拆站</v>
          </cell>
          <cell r="T342" t="str">
            <v>03.拆迁毁损</v>
          </cell>
          <cell r="U342" t="str">
            <v>利旧成本明显高于或接近同类资产重置成本</v>
          </cell>
        </row>
        <row r="342">
          <cell r="W342" t="str">
            <v>抱杆</v>
          </cell>
        </row>
        <row r="343">
          <cell r="B343" t="str">
            <v>330800303827</v>
          </cell>
          <cell r="C343" t="str">
            <v>抱杆(屋面自立)-3米-0.65-1F</v>
          </cell>
          <cell r="D343" t="str">
            <v>01020201</v>
          </cell>
          <cell r="E343" t="str">
            <v>	工程转入</v>
          </cell>
          <cell r="F343" t="str">
            <v>否</v>
          </cell>
          <cell r="G343" t="str">
            <v>330825908000000669</v>
          </cell>
          <cell r="H343" t="str">
            <v>龙游竹海云天</v>
          </cell>
          <cell r="I343" t="str">
            <v>抱杆(屋面自立)-3米-0.65-1F</v>
          </cell>
          <cell r="J343" t="str">
            <v>基</v>
          </cell>
          <cell r="K343">
            <v>1</v>
          </cell>
          <cell r="L343">
            <v>42450</v>
          </cell>
          <cell r="M343">
            <v>120</v>
          </cell>
          <cell r="N343">
            <v>22</v>
          </cell>
          <cell r="O343">
            <v>1509.41</v>
          </cell>
          <cell r="P343">
            <v>1201.56</v>
          </cell>
          <cell r="Q343">
            <v>307.85</v>
          </cell>
          <cell r="R343" t="str">
            <v>何小明</v>
          </cell>
          <cell r="S343" t="str">
            <v>1.拆站</v>
          </cell>
          <cell r="T343" t="str">
            <v>03.拆迁毁损</v>
          </cell>
          <cell r="U343" t="str">
            <v>利旧成本明显高于或接近同类资产重置成本</v>
          </cell>
        </row>
        <row r="343">
          <cell r="W343" t="str">
            <v>抱杆</v>
          </cell>
        </row>
        <row r="344">
          <cell r="B344" t="str">
            <v>330800307762</v>
          </cell>
          <cell r="C344" t="str">
            <v>(杭州中恒)-户外一体化电源-户外一体化电源</v>
          </cell>
          <cell r="D344" t="str">
            <v>01221001</v>
          </cell>
          <cell r="E344" t="str">
            <v>	工程转入</v>
          </cell>
          <cell r="F344" t="str">
            <v>否</v>
          </cell>
          <cell r="G344" t="str">
            <v>330825908000000669</v>
          </cell>
          <cell r="H344" t="str">
            <v>龙游竹海云天</v>
          </cell>
          <cell r="I344" t="str">
            <v>48V/200A(32A/3P*2预留4套BBU空间自然风冷 )</v>
          </cell>
          <cell r="J344" t="str">
            <v>架</v>
          </cell>
          <cell r="K344">
            <v>1</v>
          </cell>
          <cell r="L344">
            <v>42450</v>
          </cell>
          <cell r="M344">
            <v>72</v>
          </cell>
          <cell r="N344">
            <v>0</v>
          </cell>
          <cell r="O344">
            <v>11679.58</v>
          </cell>
          <cell r="P344">
            <v>11329.19</v>
          </cell>
          <cell r="Q344">
            <v>350.39</v>
          </cell>
          <cell r="R344" t="str">
            <v>何小明</v>
          </cell>
          <cell r="S344" t="str">
            <v>1.拆站</v>
          </cell>
          <cell r="T344" t="str">
            <v>01.设备老化</v>
          </cell>
          <cell r="U344" t="str">
            <v>修理费用高于或接近更新改造成本</v>
          </cell>
        </row>
        <row r="344">
          <cell r="W344" t="str">
            <v>一体化机柜</v>
          </cell>
        </row>
        <row r="345">
          <cell r="B345" t="str">
            <v>330800307763</v>
          </cell>
          <cell r="C345" t="str">
            <v>(杭州中恒)-户外一体化电源-电池柜</v>
          </cell>
          <cell r="D345" t="str">
            <v>01210103</v>
          </cell>
          <cell r="E345" t="str">
            <v>	工程转入</v>
          </cell>
          <cell r="F345" t="str">
            <v>否</v>
          </cell>
          <cell r="G345" t="str">
            <v>330825908000000669</v>
          </cell>
          <cell r="H345" t="str">
            <v>龙游竹海云天</v>
          </cell>
          <cell r="I345" t="str">
            <v>二组200Ah电池空间</v>
          </cell>
          <cell r="J345" t="str">
            <v>个</v>
          </cell>
          <cell r="K345">
            <v>1</v>
          </cell>
          <cell r="L345">
            <v>42450</v>
          </cell>
          <cell r="M345">
            <v>72</v>
          </cell>
          <cell r="N345">
            <v>0</v>
          </cell>
          <cell r="O345">
            <v>3738.93</v>
          </cell>
          <cell r="P345">
            <v>3626.76</v>
          </cell>
          <cell r="Q345">
            <v>112.17</v>
          </cell>
          <cell r="R345" t="str">
            <v>何小明</v>
          </cell>
          <cell r="S345" t="str">
            <v>1.拆站</v>
          </cell>
          <cell r="T345" t="str">
            <v>01.设备老化</v>
          </cell>
          <cell r="U345" t="str">
            <v>修理费用高于或接近更新改造成本</v>
          </cell>
        </row>
        <row r="345">
          <cell r="W345" t="str">
            <v>一体化机柜</v>
          </cell>
        </row>
        <row r="346">
          <cell r="B346" t="str">
            <v>330800344224</v>
          </cell>
          <cell r="C346" t="str">
            <v>楼面抱杆</v>
          </cell>
          <cell r="D346" t="str">
            <v>01020201</v>
          </cell>
          <cell r="E346" t="str">
            <v>	工程转入</v>
          </cell>
          <cell r="F346" t="str">
            <v>否</v>
          </cell>
          <cell r="G346" t="str">
            <v>330825908000000669</v>
          </cell>
          <cell r="H346" t="str">
            <v>龙游竹海云天</v>
          </cell>
          <cell r="I346" t="str">
            <v>屋顶女儿墙抱杆3米风压0.65</v>
          </cell>
          <cell r="J346" t="str">
            <v>付</v>
          </cell>
          <cell r="K346">
            <v>2</v>
          </cell>
          <cell r="L346">
            <v>43971</v>
          </cell>
          <cell r="M346">
            <v>120</v>
          </cell>
          <cell r="N346">
            <v>72</v>
          </cell>
          <cell r="O346">
            <v>3609.64</v>
          </cell>
          <cell r="P346">
            <v>1225.44</v>
          </cell>
          <cell r="Q346">
            <v>2384.2</v>
          </cell>
          <cell r="R346" t="str">
            <v>何小明</v>
          </cell>
          <cell r="S346" t="str">
            <v>1.拆站</v>
          </cell>
          <cell r="T346" t="str">
            <v>03.拆迁毁损</v>
          </cell>
          <cell r="U346" t="str">
            <v>利旧成本明显高于或接近同类资产重置成本</v>
          </cell>
        </row>
        <row r="346">
          <cell r="W346" t="str">
            <v>抱杆</v>
          </cell>
        </row>
        <row r="347">
          <cell r="B347" t="str">
            <v>330800344225</v>
          </cell>
          <cell r="C347" t="str">
            <v>楼面抱杆</v>
          </cell>
          <cell r="D347" t="str">
            <v>01020201</v>
          </cell>
          <cell r="E347" t="str">
            <v>	工程转入</v>
          </cell>
          <cell r="F347" t="str">
            <v>否</v>
          </cell>
          <cell r="G347" t="str">
            <v>330825908000000669</v>
          </cell>
          <cell r="H347" t="str">
            <v>龙游竹海云天</v>
          </cell>
          <cell r="I347" t="str">
            <v>屋顶自立式抱杆3米风压0.65</v>
          </cell>
          <cell r="J347" t="str">
            <v>付</v>
          </cell>
          <cell r="K347">
            <v>1</v>
          </cell>
          <cell r="L347">
            <v>43971</v>
          </cell>
          <cell r="M347">
            <v>120</v>
          </cell>
          <cell r="N347">
            <v>72</v>
          </cell>
          <cell r="O347">
            <v>1805.63</v>
          </cell>
          <cell r="P347">
            <v>612.98</v>
          </cell>
          <cell r="Q347">
            <v>1192.65</v>
          </cell>
          <cell r="R347" t="str">
            <v>何小明</v>
          </cell>
          <cell r="S347" t="str">
            <v>1.拆站</v>
          </cell>
          <cell r="T347" t="str">
            <v>03.拆迁毁损</v>
          </cell>
          <cell r="U347" t="str">
            <v>利旧成本明显高于或接近同类资产重置成本</v>
          </cell>
        </row>
        <row r="347">
          <cell r="W347" t="str">
            <v>抱杆</v>
          </cell>
        </row>
        <row r="348">
          <cell r="B348" t="str">
            <v>330800313536</v>
          </cell>
          <cell r="C348" t="str">
            <v>动力及环境监控单元</v>
          </cell>
          <cell r="D348" t="str">
            <v>01230301</v>
          </cell>
          <cell r="E348" t="str">
            <v>	工程转入</v>
          </cell>
          <cell r="F348" t="str">
            <v>否</v>
          </cell>
          <cell r="G348" t="str">
            <v>330825908000000669</v>
          </cell>
          <cell r="H348" t="str">
            <v>龙游竹海云天</v>
          </cell>
          <cell r="I348" t="str">
            <v>主设备室内型成套设备双柜配置模型</v>
          </cell>
          <cell r="J348" t="str">
            <v>套</v>
          </cell>
          <cell r="K348">
            <v>1</v>
          </cell>
          <cell r="L348">
            <v>42450</v>
          </cell>
          <cell r="M348">
            <v>72</v>
          </cell>
          <cell r="N348">
            <v>0</v>
          </cell>
          <cell r="O348">
            <v>4005.65</v>
          </cell>
          <cell r="P348">
            <v>3885.48</v>
          </cell>
          <cell r="Q348">
            <v>120.17</v>
          </cell>
          <cell r="R348" t="str">
            <v>何小明</v>
          </cell>
          <cell r="S348" t="str">
            <v>1.拆站</v>
          </cell>
          <cell r="T348" t="str">
            <v>01.设备老化</v>
          </cell>
          <cell r="U348" t="str">
            <v>修理费用高于或接近更新改造成本</v>
          </cell>
        </row>
        <row r="348">
          <cell r="W348" t="str">
            <v>FSU</v>
          </cell>
        </row>
        <row r="349">
          <cell r="B349" t="str">
            <v>330800313537</v>
          </cell>
          <cell r="C349" t="str">
            <v>(浙江南都)-12V普通阀控密封铅酸蓄电池-48V/200Ah</v>
          </cell>
          <cell r="D349" t="str">
            <v>01220101</v>
          </cell>
          <cell r="E349" t="str">
            <v>	工程转入</v>
          </cell>
          <cell r="F349" t="str">
            <v>否</v>
          </cell>
          <cell r="G349" t="str">
            <v>330825908000000669</v>
          </cell>
          <cell r="H349" t="str">
            <v>龙游竹海云天</v>
          </cell>
          <cell r="I349">
            <v>0</v>
          </cell>
          <cell r="J349" t="str">
            <v>组</v>
          </cell>
          <cell r="K349">
            <v>1</v>
          </cell>
          <cell r="L349">
            <v>42450</v>
          </cell>
          <cell r="M349">
            <v>72</v>
          </cell>
          <cell r="N349">
            <v>0</v>
          </cell>
          <cell r="O349">
            <v>6179.77</v>
          </cell>
          <cell r="P349">
            <v>5994.38</v>
          </cell>
          <cell r="Q349">
            <v>185.39</v>
          </cell>
          <cell r="R349" t="str">
            <v>何小明</v>
          </cell>
          <cell r="S349" t="str">
            <v>1.拆站</v>
          </cell>
          <cell r="T349" t="str">
            <v>01.设备老化</v>
          </cell>
          <cell r="U349" t="str">
            <v>修理费用高于或接近更新改造成本</v>
          </cell>
        </row>
        <row r="349">
          <cell r="W349" t="str">
            <v>200AH</v>
          </cell>
        </row>
        <row r="350">
          <cell r="B350" t="str">
            <v>330800322986</v>
          </cell>
          <cell r="C350" t="str">
            <v>机房配套扩容资产</v>
          </cell>
          <cell r="D350" t="str">
            <v>01239901</v>
          </cell>
          <cell r="E350" t="str">
            <v>	工程转入</v>
          </cell>
          <cell r="F350" t="str">
            <v>否</v>
          </cell>
          <cell r="G350" t="str">
            <v>330825908000000669</v>
          </cell>
          <cell r="H350" t="str">
            <v>龙游竹海云天</v>
          </cell>
          <cell r="I350" t="str">
            <v>施工动力配套FSU施工</v>
          </cell>
          <cell r="J350" t="str">
            <v>个</v>
          </cell>
          <cell r="K350">
            <v>1</v>
          </cell>
          <cell r="L350">
            <v>43067</v>
          </cell>
          <cell r="M350">
            <v>72</v>
          </cell>
          <cell r="N350">
            <v>0</v>
          </cell>
          <cell r="O350">
            <v>452.15</v>
          </cell>
          <cell r="P350">
            <v>438.59</v>
          </cell>
          <cell r="Q350">
            <v>13.56</v>
          </cell>
          <cell r="R350" t="str">
            <v>何小明</v>
          </cell>
          <cell r="S350" t="str">
            <v>1.拆站</v>
          </cell>
          <cell r="T350" t="str">
            <v>03.拆迁毁损</v>
          </cell>
          <cell r="U350" t="str">
            <v>费用类资产</v>
          </cell>
        </row>
        <row r="350">
          <cell r="W350" t="str">
            <v>费用类资产</v>
          </cell>
        </row>
        <row r="351">
          <cell r="B351" t="str">
            <v>330800340809</v>
          </cell>
          <cell r="C351" t="str">
            <v>机房配套扩容资产</v>
          </cell>
          <cell r="D351" t="str">
            <v>01239901</v>
          </cell>
          <cell r="E351" t="str">
            <v>	工程转入</v>
          </cell>
          <cell r="F351" t="str">
            <v>否</v>
          </cell>
          <cell r="G351" t="str">
            <v>330825908000000669</v>
          </cell>
          <cell r="H351" t="str">
            <v>龙游竹海云天</v>
          </cell>
          <cell r="I351" t="str">
            <v>监控传感器智能门禁配套物资简易锁(一体化柜)</v>
          </cell>
          <cell r="J351" t="str">
            <v>个</v>
          </cell>
          <cell r="K351">
            <v>1</v>
          </cell>
          <cell r="L351">
            <v>43755</v>
          </cell>
          <cell r="M351">
            <v>72</v>
          </cell>
          <cell r="N351">
            <v>17</v>
          </cell>
          <cell r="O351">
            <v>459.8</v>
          </cell>
          <cell r="P351">
            <v>340.7</v>
          </cell>
          <cell r="Q351">
            <v>119.1</v>
          </cell>
          <cell r="R351" t="str">
            <v>何小明</v>
          </cell>
          <cell r="S351" t="str">
            <v>1.拆站</v>
          </cell>
          <cell r="T351" t="str">
            <v>01.设备老化</v>
          </cell>
          <cell r="U351" t="str">
            <v>修理费用高于或接近更新改造成本</v>
          </cell>
        </row>
        <row r="351">
          <cell r="W351" t="str">
            <v>简易锁</v>
          </cell>
        </row>
        <row r="352">
          <cell r="B352" t="str">
            <v>330800317428</v>
          </cell>
          <cell r="C352" t="str">
            <v>楼面美化天线外罩</v>
          </cell>
          <cell r="D352" t="str">
            <v>01020107</v>
          </cell>
          <cell r="E352" t="str">
            <v>	工程转入</v>
          </cell>
          <cell r="F352" t="str">
            <v>否</v>
          </cell>
          <cell r="G352" t="str">
            <v>330825500000000070</v>
          </cell>
          <cell r="H352" t="str">
            <v>龙游阳光水岸</v>
          </cell>
          <cell r="I352" t="str">
            <v>圆柱型2米</v>
          </cell>
          <cell r="J352" t="str">
            <v>个</v>
          </cell>
          <cell r="K352">
            <v>1</v>
          </cell>
          <cell r="L352">
            <v>42896</v>
          </cell>
          <cell r="M352">
            <v>120</v>
          </cell>
          <cell r="N352">
            <v>37</v>
          </cell>
          <cell r="O352">
            <v>47299.95</v>
          </cell>
          <cell r="P352">
            <v>31731.75</v>
          </cell>
          <cell r="Q352">
            <v>15568.2</v>
          </cell>
          <cell r="R352" t="str">
            <v>何小明</v>
          </cell>
          <cell r="S352" t="str">
            <v>2.更新改造</v>
          </cell>
          <cell r="T352" t="str">
            <v>03.拆迁毁损</v>
          </cell>
          <cell r="U352" t="str">
            <v>构件数量多且易产生形变，利旧成本明显高于或接近同类资产重置成本</v>
          </cell>
        </row>
        <row r="352">
          <cell r="W352" t="str">
            <v>楼面美化天线外罩</v>
          </cell>
        </row>
        <row r="353">
          <cell r="B353" t="str">
            <v>330800326951</v>
          </cell>
          <cell r="C353" t="str">
            <v>普通阀控密封铅酸蓄电池</v>
          </cell>
          <cell r="D353" t="str">
            <v>01220101</v>
          </cell>
          <cell r="E353" t="str">
            <v>	工程转入</v>
          </cell>
          <cell r="F353" t="str">
            <v>否</v>
          </cell>
          <cell r="G353" t="str">
            <v>330825908000000197</v>
          </cell>
          <cell r="H353" t="str">
            <v>龙游龙洲岑山-2</v>
          </cell>
          <cell r="I353" t="str">
            <v>2V500Ah不含GPS防盗模块（组）</v>
          </cell>
          <cell r="J353" t="str">
            <v>组</v>
          </cell>
          <cell r="K353">
            <v>1</v>
          </cell>
          <cell r="L353">
            <v>43181</v>
          </cell>
          <cell r="M353">
            <v>72</v>
          </cell>
          <cell r="N353">
            <v>0</v>
          </cell>
          <cell r="O353">
            <v>14176.99</v>
          </cell>
          <cell r="P353">
            <v>13751.68</v>
          </cell>
          <cell r="Q353">
            <v>425.31</v>
          </cell>
          <cell r="R353" t="str">
            <v>何小明</v>
          </cell>
          <cell r="S353" t="str">
            <v>2.更新改造</v>
          </cell>
          <cell r="T353" t="str">
            <v>01.设备老化</v>
          </cell>
          <cell r="U353" t="str">
            <v>修理费用高于或接近更新改造成本</v>
          </cell>
        </row>
        <row r="353">
          <cell r="W353" t="str">
            <v>500AH</v>
          </cell>
        </row>
        <row r="354">
          <cell r="B354" t="str">
            <v>330800310745</v>
          </cell>
          <cell r="C354" t="str">
            <v>2V普通阀控密封铅酸蓄电池-48V/500Ah</v>
          </cell>
          <cell r="D354" t="str">
            <v>01220101</v>
          </cell>
          <cell r="E354" t="str">
            <v>	工程转入</v>
          </cell>
          <cell r="F354" t="str">
            <v>否</v>
          </cell>
          <cell r="G354" t="str">
            <v>330825908000000426</v>
          </cell>
          <cell r="H354" t="str">
            <v>龙游龙洲官潭</v>
          </cell>
          <cell r="I354" t="str">
            <v>2V普通阀控密封铅酸蓄电池-48V/500Ah</v>
          </cell>
          <cell r="J354" t="str">
            <v>组</v>
          </cell>
          <cell r="K354">
            <v>1</v>
          </cell>
          <cell r="L354">
            <v>42578</v>
          </cell>
          <cell r="M354">
            <v>72</v>
          </cell>
          <cell r="N354">
            <v>0</v>
          </cell>
          <cell r="O354">
            <v>11547.08</v>
          </cell>
          <cell r="P354">
            <v>11200.67</v>
          </cell>
          <cell r="Q354">
            <v>346.41</v>
          </cell>
          <cell r="R354" t="str">
            <v>何小明</v>
          </cell>
          <cell r="S354" t="str">
            <v>2.更新改造</v>
          </cell>
          <cell r="T354" t="str">
            <v>01.设备老化</v>
          </cell>
          <cell r="U354" t="str">
            <v>修理费用高于或接近更新改造成本</v>
          </cell>
        </row>
        <row r="354">
          <cell r="W354" t="str">
            <v>500AH</v>
          </cell>
        </row>
        <row r="355">
          <cell r="B355" t="str">
            <v>330800327101</v>
          </cell>
          <cell r="C355" t="str">
            <v>普通阀控密封铅酸蓄电池</v>
          </cell>
          <cell r="D355" t="str">
            <v>01220101</v>
          </cell>
          <cell r="E355" t="str">
            <v>	工程转入</v>
          </cell>
          <cell r="F355" t="str">
            <v>否</v>
          </cell>
          <cell r="G355" t="str">
            <v>330825908000000426</v>
          </cell>
          <cell r="H355" t="str">
            <v>龙游龙洲官潭</v>
          </cell>
          <cell r="I355" t="str">
            <v>2V500Ah不含GPS防盗模块（组）</v>
          </cell>
          <cell r="J355" t="str">
            <v>组</v>
          </cell>
          <cell r="K355">
            <v>1</v>
          </cell>
          <cell r="L355">
            <v>43187</v>
          </cell>
          <cell r="M355">
            <v>72</v>
          </cell>
          <cell r="N355">
            <v>0</v>
          </cell>
          <cell r="O355">
            <v>13886.57</v>
          </cell>
          <cell r="P355">
            <v>13469.97</v>
          </cell>
          <cell r="Q355">
            <v>416.6</v>
          </cell>
          <cell r="R355" t="str">
            <v>何小明</v>
          </cell>
          <cell r="S355" t="str">
            <v>2.更新改造</v>
          </cell>
          <cell r="T355" t="str">
            <v>01.设备老化</v>
          </cell>
          <cell r="U355" t="str">
            <v>修理费用高于或接近更新改造成本</v>
          </cell>
        </row>
        <row r="355">
          <cell r="W355" t="str">
            <v>500AH</v>
          </cell>
        </row>
        <row r="356">
          <cell r="B356" t="str">
            <v>330800319316</v>
          </cell>
          <cell r="C356" t="str">
            <v>普通阀控密封铅酸蓄电池</v>
          </cell>
          <cell r="D356" t="str">
            <v>01220101</v>
          </cell>
          <cell r="E356" t="str">
            <v>	工程转入</v>
          </cell>
          <cell r="F356" t="str">
            <v>否</v>
          </cell>
          <cell r="G356" t="str">
            <v>330825908000000495</v>
          </cell>
          <cell r="H356" t="str">
            <v>龙游金钩</v>
          </cell>
          <cell r="I356" t="str">
            <v>2V500Ah不含GPS防盗模块（组）</v>
          </cell>
          <cell r="J356" t="str">
            <v>组</v>
          </cell>
          <cell r="K356">
            <v>1</v>
          </cell>
          <cell r="L356">
            <v>42934</v>
          </cell>
          <cell r="M356">
            <v>72</v>
          </cell>
          <cell r="N356">
            <v>0</v>
          </cell>
          <cell r="O356">
            <v>15440.19</v>
          </cell>
          <cell r="P356">
            <v>14976.98</v>
          </cell>
          <cell r="Q356">
            <v>463.21</v>
          </cell>
          <cell r="R356" t="str">
            <v>何小明</v>
          </cell>
          <cell r="S356" t="str">
            <v>2.更新改造</v>
          </cell>
          <cell r="T356" t="str">
            <v>01.设备老化</v>
          </cell>
          <cell r="U356" t="str">
            <v>修理费用高于或接近更新改造成本</v>
          </cell>
        </row>
        <row r="356">
          <cell r="W356" t="str">
            <v>500AH</v>
          </cell>
        </row>
        <row r="357">
          <cell r="B357" t="str">
            <v>330800319166</v>
          </cell>
          <cell r="C357" t="str">
            <v>普通阀控密封铅酸蓄电池</v>
          </cell>
          <cell r="D357" t="str">
            <v>01220101</v>
          </cell>
          <cell r="E357" t="str">
            <v>	工程转入</v>
          </cell>
          <cell r="F357" t="str">
            <v>否</v>
          </cell>
          <cell r="G357" t="str">
            <v>330825500000000096</v>
          </cell>
          <cell r="H357" t="str">
            <v>龙游周家北</v>
          </cell>
          <cell r="I357" t="str">
            <v>前置端子铅酸蓄电池48V200Ah（125宽）</v>
          </cell>
          <cell r="J357" t="str">
            <v>组</v>
          </cell>
          <cell r="K357">
            <v>1</v>
          </cell>
          <cell r="L357">
            <v>42931</v>
          </cell>
          <cell r="M357">
            <v>72</v>
          </cell>
          <cell r="N357">
            <v>0</v>
          </cell>
          <cell r="O357">
            <v>5448.55</v>
          </cell>
          <cell r="P357">
            <v>5285.09</v>
          </cell>
          <cell r="Q357">
            <v>163.46</v>
          </cell>
          <cell r="R357" t="str">
            <v>何小明</v>
          </cell>
          <cell r="S357" t="str">
            <v>2.更新改造</v>
          </cell>
          <cell r="T357" t="str">
            <v>01.设备老化</v>
          </cell>
          <cell r="U357" t="str">
            <v>修理费用高于或接近更新改造成本</v>
          </cell>
        </row>
        <row r="357">
          <cell r="W357" t="str">
            <v>200AH</v>
          </cell>
        </row>
        <row r="358">
          <cell r="B358" t="str">
            <v>330800125176</v>
          </cell>
          <cell r="C358" t="str">
            <v>整流设备-组合开关电源</v>
          </cell>
          <cell r="D358" t="str">
            <v>01220501</v>
          </cell>
          <cell r="E358" t="str">
            <v>	存量收购</v>
          </cell>
          <cell r="F358" t="str">
            <v>否</v>
          </cell>
          <cell r="G358" t="str">
            <v>330825908000000339</v>
          </cell>
          <cell r="H358" t="str">
            <v>龙游模环菜场新村</v>
          </cell>
          <cell r="I358" t="str">
            <v>48V-300A(50A模块)-100A</v>
          </cell>
          <cell r="J358" t="str">
            <v>个</v>
          </cell>
          <cell r="K358">
            <v>1</v>
          </cell>
          <cell r="L358">
            <v>38504</v>
          </cell>
          <cell r="M358">
            <v>6</v>
          </cell>
          <cell r="N358">
            <v>0</v>
          </cell>
          <cell r="O358">
            <v>1000.8</v>
          </cell>
          <cell r="P358">
            <v>970.78</v>
          </cell>
          <cell r="Q358">
            <v>30.02</v>
          </cell>
          <cell r="R358" t="str">
            <v>何小明</v>
          </cell>
          <cell r="S358" t="str">
            <v>2.更新改造</v>
          </cell>
          <cell r="T358" t="str">
            <v>01.设备老化</v>
          </cell>
          <cell r="U358" t="str">
            <v>修理费用高于或接近更新改造成本</v>
          </cell>
        </row>
        <row r="358">
          <cell r="W358" t="str">
            <v>组合式开关电源</v>
          </cell>
        </row>
        <row r="359">
          <cell r="B359" t="str">
            <v>330800122295</v>
          </cell>
          <cell r="C359" t="str">
            <v>开关电源</v>
          </cell>
          <cell r="D359" t="str">
            <v>01220501</v>
          </cell>
          <cell r="E359" t="str">
            <v>	存量收购</v>
          </cell>
          <cell r="F359" t="str">
            <v>否</v>
          </cell>
          <cell r="G359" t="str">
            <v>330825908000000561</v>
          </cell>
          <cell r="H359" t="str">
            <v>龙游夏余星</v>
          </cell>
          <cell r="I359" t="str">
            <v>48V-400A(50A模块)-100</v>
          </cell>
          <cell r="J359" t="str">
            <v>个</v>
          </cell>
          <cell r="K359">
            <v>1</v>
          </cell>
          <cell r="L359">
            <v>37894</v>
          </cell>
          <cell r="M359">
            <v>6</v>
          </cell>
          <cell r="N359">
            <v>0</v>
          </cell>
          <cell r="O359">
            <v>932.4</v>
          </cell>
          <cell r="P359">
            <v>904.43</v>
          </cell>
          <cell r="Q359">
            <v>27.97</v>
          </cell>
          <cell r="R359" t="str">
            <v>何小明</v>
          </cell>
          <cell r="S359" t="str">
            <v>2.更新改造</v>
          </cell>
          <cell r="T359" t="str">
            <v>01.设备老化</v>
          </cell>
          <cell r="U359" t="str">
            <v>修理费用高于或接近更新改造成本</v>
          </cell>
        </row>
        <row r="359">
          <cell r="W359" t="str">
            <v>组合式开关电源</v>
          </cell>
        </row>
        <row r="360">
          <cell r="B360" t="str">
            <v>330800358309</v>
          </cell>
          <cell r="C360" t="str">
            <v>一体化机柜</v>
          </cell>
          <cell r="D360" t="str">
            <v>01210103</v>
          </cell>
          <cell r="E360" t="str">
            <v>	工程转入</v>
          </cell>
          <cell r="F360" t="str">
            <v>否</v>
          </cell>
          <cell r="G360" t="str">
            <v>330825500010001613</v>
          </cell>
          <cell r="H360" t="str">
            <v>龙游国玥府</v>
          </cell>
          <cell r="I360" t="str">
            <v>一体化机柜一体化综合柜660*660*1000自然通风</v>
          </cell>
          <cell r="J360" t="str">
            <v>台</v>
          </cell>
          <cell r="K360">
            <v>1</v>
          </cell>
          <cell r="L360">
            <v>44627</v>
          </cell>
          <cell r="M360">
            <v>72</v>
          </cell>
          <cell r="N360">
            <v>46</v>
          </cell>
          <cell r="O360">
            <v>1725.27</v>
          </cell>
          <cell r="P360">
            <v>607.46</v>
          </cell>
          <cell r="Q360">
            <v>1117.81</v>
          </cell>
          <cell r="R360" t="str">
            <v>何小明</v>
          </cell>
          <cell r="S360" t="str">
            <v>2.更新改造</v>
          </cell>
          <cell r="T360" t="str">
            <v>02.故障报废</v>
          </cell>
          <cell r="U360" t="str">
            <v>高温故障频发且漏水严重，修理成本明显高于或接近同类资产重置成本，无可使用场景</v>
          </cell>
        </row>
        <row r="360">
          <cell r="W360" t="str">
            <v>微机柜</v>
          </cell>
        </row>
        <row r="361">
          <cell r="B361" t="str">
            <v>330800358576</v>
          </cell>
          <cell r="C361" t="str">
            <v>一体化机柜</v>
          </cell>
          <cell r="D361" t="str">
            <v>01210103</v>
          </cell>
          <cell r="E361" t="str">
            <v>	工程转入</v>
          </cell>
          <cell r="F361" t="str">
            <v>否</v>
          </cell>
          <cell r="G361" t="str">
            <v>330825500010001626</v>
          </cell>
          <cell r="H361" t="str">
            <v>龙游机器人产业园</v>
          </cell>
          <cell r="I361" t="str">
            <v>一体化机柜一体化综合柜660*660*1000自然通风</v>
          </cell>
          <cell r="J361" t="str">
            <v>台</v>
          </cell>
          <cell r="K361">
            <v>1</v>
          </cell>
          <cell r="L361">
            <v>44643</v>
          </cell>
          <cell r="M361">
            <v>72</v>
          </cell>
          <cell r="N361">
            <v>46</v>
          </cell>
          <cell r="O361">
            <v>6603.12</v>
          </cell>
          <cell r="P361">
            <v>2303.44</v>
          </cell>
          <cell r="Q361">
            <v>4299.68</v>
          </cell>
          <cell r="R361" t="str">
            <v>何小明</v>
          </cell>
          <cell r="S361" t="str">
            <v>2.更新改造</v>
          </cell>
          <cell r="T361" t="str">
            <v>02.故障报废</v>
          </cell>
          <cell r="U361" t="str">
            <v>高温故障频发且漏水严重，修理成本明显高于或接近同类资产重置成本，无可使用场景</v>
          </cell>
        </row>
        <row r="361">
          <cell r="W361" t="str">
            <v>微机柜</v>
          </cell>
        </row>
        <row r="362">
          <cell r="B362" t="str">
            <v>330800101569</v>
          </cell>
          <cell r="C362" t="str">
            <v>溪口大安源C网基站X01-直流供电系统-蓄电池组</v>
          </cell>
          <cell r="D362" t="str">
            <v>01220101</v>
          </cell>
          <cell r="E362" t="str">
            <v>	存量收购</v>
          </cell>
          <cell r="F362" t="str">
            <v>否</v>
          </cell>
          <cell r="G362" t="str">
            <v>330825908000000634</v>
          </cell>
          <cell r="H362" t="str">
            <v>龙游大安源</v>
          </cell>
          <cell r="I362" t="str">
            <v>GFM-300E</v>
          </cell>
          <cell r="J362" t="str">
            <v>V×AH-组</v>
          </cell>
          <cell r="K362">
            <v>48</v>
          </cell>
          <cell r="L362">
            <v>40876</v>
          </cell>
          <cell r="M362">
            <v>13</v>
          </cell>
          <cell r="N362">
            <v>0</v>
          </cell>
          <cell r="O362">
            <v>2041.45</v>
          </cell>
          <cell r="P362">
            <v>1980.21</v>
          </cell>
          <cell r="Q362">
            <v>61.24</v>
          </cell>
          <cell r="R362" t="str">
            <v>何小明</v>
          </cell>
          <cell r="S362" t="str">
            <v>2.更新改造</v>
          </cell>
          <cell r="T362" t="str">
            <v>01.设备老化</v>
          </cell>
          <cell r="U362" t="str">
            <v>修理费用高于或接近更新改造成本</v>
          </cell>
        </row>
        <row r="362">
          <cell r="W362" t="str">
            <v>300AH</v>
          </cell>
        </row>
        <row r="363">
          <cell r="B363" t="str">
            <v>330800105229</v>
          </cell>
          <cell r="C363" t="str">
            <v>蓄电池</v>
          </cell>
          <cell r="D363" t="str">
            <v>01220101</v>
          </cell>
          <cell r="E363" t="str">
            <v>	存量收购</v>
          </cell>
          <cell r="F363" t="str">
            <v>否</v>
          </cell>
          <cell r="G363" t="str">
            <v>330825908000000634</v>
          </cell>
          <cell r="H363" t="str">
            <v>龙游大安源</v>
          </cell>
          <cell r="I363" t="str">
            <v>GFM-300E</v>
          </cell>
          <cell r="J363" t="str">
            <v>V×AH-组</v>
          </cell>
          <cell r="K363">
            <v>48</v>
          </cell>
          <cell r="L363">
            <v>41050</v>
          </cell>
          <cell r="M363">
            <v>19</v>
          </cell>
          <cell r="N363">
            <v>0</v>
          </cell>
          <cell r="O363">
            <v>2843.36</v>
          </cell>
          <cell r="P363">
            <v>2758.06</v>
          </cell>
          <cell r="Q363">
            <v>85.3</v>
          </cell>
          <cell r="R363" t="str">
            <v>何小明</v>
          </cell>
          <cell r="S363" t="str">
            <v>2.更新改造</v>
          </cell>
          <cell r="T363" t="str">
            <v>01.设备老化</v>
          </cell>
          <cell r="U363" t="str">
            <v>修理费用高于或接近更新改造成本</v>
          </cell>
        </row>
        <row r="363">
          <cell r="W363" t="str">
            <v>300AH</v>
          </cell>
        </row>
        <row r="364">
          <cell r="B364" t="str">
            <v>330800323761</v>
          </cell>
          <cell r="C364" t="str">
            <v>拉线塔</v>
          </cell>
          <cell r="D364" t="str">
            <v>01010305</v>
          </cell>
          <cell r="E364" t="str">
            <v>	工程转入</v>
          </cell>
          <cell r="F364" t="str">
            <v>否</v>
          </cell>
          <cell r="G364" t="str">
            <v>330881908000000957</v>
          </cell>
          <cell r="H364" t="str">
            <v>江山坛石五家头</v>
          </cell>
          <cell r="I364" t="str">
            <v>25米</v>
          </cell>
          <cell r="J364" t="str">
            <v>座</v>
          </cell>
          <cell r="K364">
            <v>1</v>
          </cell>
          <cell r="L364">
            <v>42425</v>
          </cell>
          <cell r="M364">
            <v>240</v>
          </cell>
          <cell r="N364">
            <v>141</v>
          </cell>
          <cell r="O364">
            <v>32541.43</v>
          </cell>
          <cell r="P364">
            <v>14892.13</v>
          </cell>
          <cell r="Q364">
            <v>17649.3</v>
          </cell>
          <cell r="R364" t="str">
            <v>姜冬福</v>
          </cell>
          <cell r="S364" t="str">
            <v>2.更新改造</v>
          </cell>
          <cell r="T364" t="str">
            <v>03.拆迁毁损</v>
          </cell>
          <cell r="U364" t="str">
            <v>构件数量多且易产生形变，利旧成本明显高于或接近同类资产重置成本</v>
          </cell>
        </row>
        <row r="364">
          <cell r="W364" t="str">
            <v>拉线塔</v>
          </cell>
        </row>
        <row r="365">
          <cell r="B365" t="str">
            <v>330800125547</v>
          </cell>
          <cell r="C365" t="str">
            <v>角钢铁塔</v>
          </cell>
          <cell r="D365" t="str">
            <v>01010101</v>
          </cell>
          <cell r="E365" t="str">
            <v>	存量收购</v>
          </cell>
          <cell r="F365" t="str">
            <v>否</v>
          </cell>
          <cell r="G365" t="str">
            <v>330881908000000388</v>
          </cell>
          <cell r="H365" t="str">
            <v>江山毛门</v>
          </cell>
          <cell r="I365" t="str">
            <v>角钢塔</v>
          </cell>
          <cell r="J365" t="str">
            <v>座</v>
          </cell>
          <cell r="K365">
            <v>1</v>
          </cell>
          <cell r="L365">
            <v>38656</v>
          </cell>
          <cell r="M365">
            <v>120</v>
          </cell>
          <cell r="N365">
            <v>17</v>
          </cell>
          <cell r="O365">
            <v>119736.65</v>
          </cell>
          <cell r="P365">
            <v>99580.35</v>
          </cell>
          <cell r="Q365">
            <v>20156.3</v>
          </cell>
          <cell r="R365" t="str">
            <v>姜冬福</v>
          </cell>
          <cell r="S365" t="str">
            <v>2.更新改造</v>
          </cell>
          <cell r="T365" t="str">
            <v>03.拆迁毁损</v>
          </cell>
          <cell r="U365" t="str">
            <v>构件数量多且易产生形变，利旧成本明显高于或接近同类资产重置成本</v>
          </cell>
        </row>
        <row r="365">
          <cell r="W365" t="str">
            <v>角钢塔</v>
          </cell>
        </row>
        <row r="366">
          <cell r="B366" t="str">
            <v>330800003740</v>
          </cell>
          <cell r="C366" t="str">
            <v>改造站-虚拟铁塔</v>
          </cell>
          <cell r="D366" t="str">
            <v>01010103</v>
          </cell>
          <cell r="E366" t="str">
            <v>	工程转入</v>
          </cell>
          <cell r="F366" t="str">
            <v>否</v>
          </cell>
          <cell r="G366" t="str">
            <v>330881908000000388</v>
          </cell>
          <cell r="H366" t="str">
            <v>江山毛门</v>
          </cell>
          <cell r="I366" t="str">
            <v>改造站-虚拟铁塔</v>
          </cell>
          <cell r="J366" t="str">
            <v>座</v>
          </cell>
          <cell r="K366">
            <v>1</v>
          </cell>
          <cell r="L366">
            <v>42366</v>
          </cell>
          <cell r="M366">
            <v>240</v>
          </cell>
          <cell r="N366">
            <v>139</v>
          </cell>
          <cell r="O366">
            <v>13215.8</v>
          </cell>
          <cell r="P366">
            <v>6241.16</v>
          </cell>
          <cell r="Q366">
            <v>6974.64</v>
          </cell>
          <cell r="R366" t="str">
            <v>姜冬福</v>
          </cell>
          <cell r="S366" t="str">
            <v>2.更新改造</v>
          </cell>
          <cell r="T366" t="str">
            <v>03.拆迁毁损</v>
          </cell>
          <cell r="U366" t="str">
            <v>利旧成本明显高于或接近同类资产重置成本</v>
          </cell>
        </row>
        <row r="366">
          <cell r="W366" t="str">
            <v>抱杆</v>
          </cell>
        </row>
        <row r="367">
          <cell r="B367" t="str">
            <v>330800333703</v>
          </cell>
          <cell r="C367" t="str">
            <v>动力及环境监控单元</v>
          </cell>
          <cell r="D367" t="str">
            <v>01230301</v>
          </cell>
          <cell r="E367" t="str">
            <v>	工程转入</v>
          </cell>
          <cell r="F367" t="str">
            <v>否</v>
          </cell>
          <cell r="G367" t="str">
            <v>330881908000000203</v>
          </cell>
          <cell r="H367" t="str">
            <v>江山杭长下平坦</v>
          </cell>
          <cell r="I367" t="str">
            <v>主设备室内型成套设备基本配置模型</v>
          </cell>
          <cell r="J367" t="str">
            <v>套</v>
          </cell>
          <cell r="K367">
            <v>1</v>
          </cell>
          <cell r="L367">
            <v>43412</v>
          </cell>
          <cell r="M367">
            <v>72</v>
          </cell>
          <cell r="N367">
            <v>6</v>
          </cell>
          <cell r="O367">
            <v>2594.87</v>
          </cell>
          <cell r="P367">
            <v>2307.29</v>
          </cell>
          <cell r="Q367">
            <v>287.58</v>
          </cell>
          <cell r="R367" t="str">
            <v>姜冬福</v>
          </cell>
          <cell r="S367" t="str">
            <v>2.更新改造</v>
          </cell>
          <cell r="T367" t="str">
            <v>02.故障报废</v>
          </cell>
          <cell r="U367" t="str">
            <v>故障频繁且修理成本明显高于或接近同类资产重置成本</v>
          </cell>
        </row>
        <row r="367">
          <cell r="W367" t="str">
            <v>FSU</v>
          </cell>
        </row>
        <row r="368">
          <cell r="B368" t="str">
            <v>330800302002</v>
          </cell>
          <cell r="C368" t="str">
            <v>一体化电源</v>
          </cell>
          <cell r="D368" t="str">
            <v>01210103</v>
          </cell>
          <cell r="E368" t="str">
            <v>	存量收购</v>
          </cell>
          <cell r="F368" t="str">
            <v>否</v>
          </cell>
          <cell r="G368" t="str">
            <v>330881908000000945</v>
          </cell>
          <cell r="H368" t="str">
            <v>江山峡口苏家岭</v>
          </cell>
          <cell r="I368" t="str">
            <v>无</v>
          </cell>
          <cell r="J368" t="str">
            <v>台</v>
          </cell>
          <cell r="K368">
            <v>1</v>
          </cell>
          <cell r="L368">
            <v>42308</v>
          </cell>
          <cell r="M368">
            <v>72</v>
          </cell>
          <cell r="N368">
            <v>0</v>
          </cell>
          <cell r="O368">
            <v>78006.12</v>
          </cell>
          <cell r="P368">
            <v>75665.94</v>
          </cell>
          <cell r="Q368">
            <v>2340.18</v>
          </cell>
          <cell r="R368" t="str">
            <v>姜冬福</v>
          </cell>
          <cell r="S368" t="str">
            <v>2.更新改造</v>
          </cell>
          <cell r="T368" t="str">
            <v>01.设备老化</v>
          </cell>
          <cell r="U368" t="str">
            <v>修理费用高于或接近更新改造成本</v>
          </cell>
        </row>
        <row r="368">
          <cell r="W368" t="str">
            <v>一体化机柜</v>
          </cell>
        </row>
        <row r="369">
          <cell r="B369" t="str">
            <v>330800003073</v>
          </cell>
          <cell r="C369" t="str">
            <v>改造站-虚拟铁塔</v>
          </cell>
          <cell r="D369" t="str">
            <v>01010103</v>
          </cell>
          <cell r="E369" t="str">
            <v>	工程转入</v>
          </cell>
          <cell r="F369" t="str">
            <v>否</v>
          </cell>
          <cell r="G369" t="str">
            <v>330881908000000570</v>
          </cell>
          <cell r="H369" t="str">
            <v>江山余家</v>
          </cell>
          <cell r="I369" t="str">
            <v>改造站-虚拟铁塔</v>
          </cell>
          <cell r="J369" t="str">
            <v>座</v>
          </cell>
          <cell r="K369">
            <v>1</v>
          </cell>
          <cell r="L369">
            <v>42307</v>
          </cell>
          <cell r="M369">
            <v>240</v>
          </cell>
          <cell r="N369">
            <v>137</v>
          </cell>
          <cell r="O369">
            <v>5389.74</v>
          </cell>
          <cell r="P369">
            <v>3264.03</v>
          </cell>
          <cell r="Q369">
            <v>2125.71</v>
          </cell>
          <cell r="R369" t="str">
            <v>姜冬福</v>
          </cell>
          <cell r="S369" t="str">
            <v>1.拆站</v>
          </cell>
          <cell r="T369" t="str">
            <v>03.拆迁毁损</v>
          </cell>
          <cell r="U369" t="str">
            <v>利旧成本明显高于或接近同类资产重置成本</v>
          </cell>
        </row>
        <row r="369">
          <cell r="W369" t="str">
            <v>抱杆</v>
          </cell>
        </row>
        <row r="370">
          <cell r="B370" t="str">
            <v>330800003074</v>
          </cell>
          <cell r="C370" t="str">
            <v>改造站-虚拟开关电源</v>
          </cell>
          <cell r="D370" t="str">
            <v>01220502</v>
          </cell>
          <cell r="E370" t="str">
            <v>	工程转入</v>
          </cell>
          <cell r="F370" t="str">
            <v>否</v>
          </cell>
          <cell r="G370" t="str">
            <v>330881908000000570</v>
          </cell>
          <cell r="H370" t="str">
            <v>江山余家</v>
          </cell>
          <cell r="I370" t="str">
            <v>改造站-虚拟开关电源</v>
          </cell>
          <cell r="J370" t="str">
            <v>套</v>
          </cell>
          <cell r="K370">
            <v>1</v>
          </cell>
          <cell r="L370">
            <v>42307</v>
          </cell>
          <cell r="M370">
            <v>72</v>
          </cell>
          <cell r="N370">
            <v>0</v>
          </cell>
          <cell r="O370">
            <v>10733.85</v>
          </cell>
          <cell r="P370">
            <v>10411.83</v>
          </cell>
          <cell r="Q370">
            <v>322.02</v>
          </cell>
          <cell r="R370" t="str">
            <v>姜冬福</v>
          </cell>
          <cell r="S370" t="str">
            <v>1.拆站</v>
          </cell>
          <cell r="T370" t="str">
            <v>01.设备老化</v>
          </cell>
          <cell r="U370" t="str">
            <v>修理费用高于或接近更新改造成本</v>
          </cell>
        </row>
        <row r="370">
          <cell r="W370" t="str">
            <v>开关电源模块</v>
          </cell>
        </row>
        <row r="371">
          <cell r="B371" t="str">
            <v>330800110733</v>
          </cell>
          <cell r="C371" t="str">
            <v>供电计量设备</v>
          </cell>
          <cell r="D371" t="str">
            <v>01610401</v>
          </cell>
          <cell r="E371" t="str">
            <v>	存量收购</v>
          </cell>
          <cell r="F371" t="str">
            <v>否</v>
          </cell>
          <cell r="G371" t="str">
            <v>330881908000000570</v>
          </cell>
          <cell r="H371" t="str">
            <v>江山余家</v>
          </cell>
          <cell r="I371" t="str">
            <v>XL-21</v>
          </cell>
          <cell r="J371" t="str">
            <v>台</v>
          </cell>
          <cell r="K371">
            <v>1</v>
          </cell>
          <cell r="L371">
            <v>39470</v>
          </cell>
          <cell r="M371">
            <v>120</v>
          </cell>
          <cell r="N371">
            <v>17</v>
          </cell>
          <cell r="O371">
            <v>2878.43</v>
          </cell>
          <cell r="P371">
            <v>2396.58</v>
          </cell>
          <cell r="Q371">
            <v>481.85</v>
          </cell>
          <cell r="R371" t="str">
            <v>姜冬福</v>
          </cell>
          <cell r="S371" t="str">
            <v>1.拆站</v>
          </cell>
          <cell r="T371" t="str">
            <v>01.设备老化</v>
          </cell>
          <cell r="U371" t="str">
            <v>修理费用高于或接近更新改造成本</v>
          </cell>
        </row>
        <row r="371">
          <cell r="W371" t="str">
            <v>交流配电箱</v>
          </cell>
        </row>
        <row r="372">
          <cell r="B372" t="str">
            <v>330800124245</v>
          </cell>
          <cell r="C372" t="str">
            <v>砖混房屋</v>
          </cell>
          <cell r="D372" t="str">
            <v>01200101</v>
          </cell>
          <cell r="E372" t="str">
            <v>	存量收购</v>
          </cell>
          <cell r="F372" t="str">
            <v>否</v>
          </cell>
          <cell r="G372" t="str">
            <v>330881908000000570</v>
          </cell>
          <cell r="H372" t="str">
            <v>江山余家</v>
          </cell>
          <cell r="I372" t="str">
            <v>砖混</v>
          </cell>
          <cell r="J372" t="str">
            <v>平方米</v>
          </cell>
          <cell r="K372">
            <v>21</v>
          </cell>
          <cell r="L372">
            <v>38903</v>
          </cell>
          <cell r="M372">
            <v>300</v>
          </cell>
          <cell r="N372">
            <v>197</v>
          </cell>
          <cell r="O372">
            <v>59829.52</v>
          </cell>
          <cell r="P372">
            <v>19925.35</v>
          </cell>
          <cell r="Q372">
            <v>39904.17</v>
          </cell>
          <cell r="R372" t="str">
            <v>姜冬福</v>
          </cell>
          <cell r="S372" t="str">
            <v>1.拆站</v>
          </cell>
          <cell r="T372" t="str">
            <v>03.拆迁毁损</v>
          </cell>
          <cell r="U372" t="str">
            <v>利旧成本明显高于或接近同类资产重置成本</v>
          </cell>
        </row>
        <row r="372">
          <cell r="W372" t="str">
            <v>砖混机房</v>
          </cell>
        </row>
        <row r="373">
          <cell r="B373" t="str">
            <v>330800128283</v>
          </cell>
          <cell r="C373" t="str">
            <v>角钢铁塔</v>
          </cell>
          <cell r="D373" t="str">
            <v>01010101</v>
          </cell>
          <cell r="E373" t="str">
            <v>	存量收购</v>
          </cell>
          <cell r="F373" t="str">
            <v>否</v>
          </cell>
          <cell r="G373" t="str">
            <v>330881908000000570</v>
          </cell>
          <cell r="H373" t="str">
            <v>江山余家</v>
          </cell>
          <cell r="I373" t="str">
            <v>角钢塔</v>
          </cell>
          <cell r="J373" t="str">
            <v>座</v>
          </cell>
          <cell r="K373">
            <v>1</v>
          </cell>
          <cell r="L373">
            <v>38717</v>
          </cell>
          <cell r="M373">
            <v>120</v>
          </cell>
          <cell r="N373">
            <v>17</v>
          </cell>
          <cell r="O373">
            <v>114190.02</v>
          </cell>
          <cell r="P373">
            <v>95072.73</v>
          </cell>
          <cell r="Q373">
            <v>19117.29</v>
          </cell>
          <cell r="R373" t="str">
            <v>姜冬福</v>
          </cell>
          <cell r="S373" t="str">
            <v>1.拆站</v>
          </cell>
          <cell r="T373" t="str">
            <v>03.拆迁毁损</v>
          </cell>
          <cell r="U373" t="str">
            <v>构件数量多且易产生形变，利旧成本明显高于或接近同类资产重置成本</v>
          </cell>
        </row>
        <row r="373">
          <cell r="W373" t="str">
            <v>角钢塔</v>
          </cell>
        </row>
        <row r="374">
          <cell r="B374" t="str">
            <v>330800303688</v>
          </cell>
          <cell r="C374" t="str">
            <v>改造站-虚拟铁塔</v>
          </cell>
          <cell r="D374" t="str">
            <v>01010103</v>
          </cell>
          <cell r="E374" t="str">
            <v>	工程转入</v>
          </cell>
          <cell r="F374" t="str">
            <v>否</v>
          </cell>
          <cell r="G374" t="str">
            <v>330881908000000570</v>
          </cell>
          <cell r="H374" t="str">
            <v>江山余家</v>
          </cell>
          <cell r="I374" t="str">
            <v>改造站-虚拟铁塔</v>
          </cell>
          <cell r="J374" t="str">
            <v>座</v>
          </cell>
          <cell r="K374">
            <v>1</v>
          </cell>
          <cell r="L374">
            <v>42461</v>
          </cell>
          <cell r="M374">
            <v>240</v>
          </cell>
          <cell r="N374">
            <v>143</v>
          </cell>
          <cell r="O374">
            <v>14500.71</v>
          </cell>
          <cell r="P374">
            <v>6548.9</v>
          </cell>
          <cell r="Q374">
            <v>7951.81</v>
          </cell>
          <cell r="R374" t="str">
            <v>姜冬福</v>
          </cell>
          <cell r="S374" t="str">
            <v>1.拆站</v>
          </cell>
          <cell r="T374" t="str">
            <v>03.拆迁毁损</v>
          </cell>
          <cell r="U374" t="str">
            <v>利旧成本明显高于或接近同类资产重置成本</v>
          </cell>
        </row>
        <row r="374">
          <cell r="W374" t="str">
            <v>抱杆</v>
          </cell>
        </row>
        <row r="375">
          <cell r="B375" t="str">
            <v>330800327152</v>
          </cell>
          <cell r="C375" t="str">
            <v>机房配套扩容资产</v>
          </cell>
          <cell r="D375" t="str">
            <v>01239901</v>
          </cell>
          <cell r="E375" t="str">
            <v>	工程转入</v>
          </cell>
          <cell r="F375" t="str">
            <v>否</v>
          </cell>
          <cell r="G375" t="str">
            <v>330881908000000570</v>
          </cell>
          <cell r="H375" t="str">
            <v>江山余家</v>
          </cell>
          <cell r="I375" t="str">
            <v>普通空调基站智能空调控制器</v>
          </cell>
          <cell r="J375" t="str">
            <v>个</v>
          </cell>
          <cell r="K375">
            <v>1</v>
          </cell>
          <cell r="L375">
            <v>43203</v>
          </cell>
          <cell r="M375">
            <v>72</v>
          </cell>
          <cell r="N375">
            <v>0</v>
          </cell>
          <cell r="O375">
            <v>409.41</v>
          </cell>
          <cell r="P375">
            <v>397.13</v>
          </cell>
          <cell r="Q375">
            <v>12.28</v>
          </cell>
          <cell r="R375" t="str">
            <v>姜冬福</v>
          </cell>
          <cell r="S375" t="str">
            <v>1.拆站</v>
          </cell>
          <cell r="T375" t="str">
            <v>01.设备老化</v>
          </cell>
          <cell r="U375" t="str">
            <v>修理费用高于或接近更新改造成本</v>
          </cell>
        </row>
        <row r="375">
          <cell r="W375" t="str">
            <v>空调控制器</v>
          </cell>
        </row>
        <row r="376">
          <cell r="B376" t="str">
            <v>330800329207</v>
          </cell>
          <cell r="C376" t="str">
            <v>机房配套扩容资产</v>
          </cell>
          <cell r="D376" t="str">
            <v>01239901</v>
          </cell>
          <cell r="E376" t="str">
            <v>	工程转入</v>
          </cell>
          <cell r="F376" t="str">
            <v>否</v>
          </cell>
          <cell r="G376" t="str">
            <v>330881908000000570</v>
          </cell>
          <cell r="H376" t="str">
            <v>江山余家</v>
          </cell>
          <cell r="I376" t="str">
            <v>RRU安装架室内RRU安装架</v>
          </cell>
          <cell r="J376" t="str">
            <v>个</v>
          </cell>
          <cell r="K376">
            <v>1</v>
          </cell>
          <cell r="L376">
            <v>43281</v>
          </cell>
          <cell r="M376">
            <v>72</v>
          </cell>
          <cell r="N376">
            <v>1</v>
          </cell>
          <cell r="O376">
            <v>1287.91</v>
          </cell>
          <cell r="P376">
            <v>1231.93</v>
          </cell>
          <cell r="Q376">
            <v>55.98</v>
          </cell>
          <cell r="R376" t="str">
            <v>姜冬福</v>
          </cell>
          <cell r="S376" t="str">
            <v>1.拆站</v>
          </cell>
          <cell r="T376" t="str">
            <v>01.设备老化</v>
          </cell>
          <cell r="U376" t="str">
            <v>修理费用高于或接近更新改造成本</v>
          </cell>
        </row>
        <row r="376">
          <cell r="W376" t="str">
            <v>RRU安装架</v>
          </cell>
        </row>
        <row r="377">
          <cell r="B377" t="str">
            <v>330800331096</v>
          </cell>
          <cell r="C377" t="str">
            <v>机房配套扩容资产</v>
          </cell>
          <cell r="D377" t="str">
            <v>01239901</v>
          </cell>
          <cell r="E377" t="str">
            <v>	工程转入</v>
          </cell>
          <cell r="F377" t="str">
            <v>否</v>
          </cell>
          <cell r="G377" t="str">
            <v>330881908000000570</v>
          </cell>
          <cell r="H377" t="str">
            <v>江山余家</v>
          </cell>
          <cell r="I377" t="str">
            <v>监控传感器智能门禁配套物资电源转换模块</v>
          </cell>
          <cell r="J377" t="str">
            <v>个</v>
          </cell>
          <cell r="K377">
            <v>1</v>
          </cell>
          <cell r="L377">
            <v>43311</v>
          </cell>
          <cell r="M377">
            <v>72</v>
          </cell>
          <cell r="N377">
            <v>2</v>
          </cell>
          <cell r="O377">
            <v>48.72</v>
          </cell>
          <cell r="P377">
            <v>45.95</v>
          </cell>
          <cell r="Q377">
            <v>2.77</v>
          </cell>
          <cell r="R377" t="str">
            <v>姜冬福</v>
          </cell>
          <cell r="S377" t="str">
            <v>1.拆站</v>
          </cell>
          <cell r="T377" t="str">
            <v>01.设备老化</v>
          </cell>
          <cell r="U377" t="str">
            <v>修理费用高于或接近更新改造成本</v>
          </cell>
        </row>
        <row r="377">
          <cell r="W377" t="str">
            <v>电源转换模块</v>
          </cell>
        </row>
        <row r="378">
          <cell r="B378" t="str">
            <v>330800334092</v>
          </cell>
          <cell r="C378" t="str">
            <v>电力引入扩容资产</v>
          </cell>
          <cell r="D378" t="str">
            <v>01249901</v>
          </cell>
          <cell r="E378" t="str">
            <v>	工程转入</v>
          </cell>
          <cell r="F378" t="str">
            <v>否</v>
          </cell>
          <cell r="G378" t="str">
            <v>330881908000000570</v>
          </cell>
          <cell r="H378" t="str">
            <v>江山余家</v>
          </cell>
          <cell r="I378" t="str">
            <v>霍尔传感器电流型输入100A/输出4-20mA</v>
          </cell>
          <cell r="J378" t="str">
            <v>个</v>
          </cell>
          <cell r="K378">
            <v>1</v>
          </cell>
          <cell r="L378">
            <v>43402</v>
          </cell>
          <cell r="M378">
            <v>120</v>
          </cell>
          <cell r="N378">
            <v>53</v>
          </cell>
          <cell r="O378">
            <v>442.06</v>
          </cell>
          <cell r="P378">
            <v>239.33</v>
          </cell>
          <cell r="Q378">
            <v>202.73</v>
          </cell>
          <cell r="R378" t="str">
            <v>姜冬福</v>
          </cell>
          <cell r="S378" t="str">
            <v>1.拆站</v>
          </cell>
          <cell r="T378" t="str">
            <v>01.设备老化</v>
          </cell>
          <cell r="U378" t="str">
            <v>修理费用高于或接近更新改造成本</v>
          </cell>
        </row>
        <row r="378">
          <cell r="W378" t="str">
            <v>霍尔传感器</v>
          </cell>
        </row>
        <row r="379">
          <cell r="B379" t="str">
            <v>330800349250</v>
          </cell>
          <cell r="C379" t="str">
            <v>电源扩容资产</v>
          </cell>
          <cell r="D379" t="str">
            <v>01229901</v>
          </cell>
          <cell r="E379" t="str">
            <v>	工程转入</v>
          </cell>
          <cell r="F379" t="str">
            <v>否</v>
          </cell>
          <cell r="G379" t="str">
            <v>330881908000000570</v>
          </cell>
          <cell r="H379" t="str">
            <v>江山余家</v>
          </cell>
          <cell r="I379" t="str">
            <v>安装空开</v>
          </cell>
          <cell r="J379" t="str">
            <v>个</v>
          </cell>
          <cell r="K379">
            <v>1</v>
          </cell>
          <cell r="L379">
            <v>44235</v>
          </cell>
          <cell r="M379">
            <v>72</v>
          </cell>
          <cell r="N379">
            <v>33</v>
          </cell>
          <cell r="O379">
            <v>264.92</v>
          </cell>
          <cell r="P379">
            <v>139.23</v>
          </cell>
          <cell r="Q379">
            <v>125.69</v>
          </cell>
          <cell r="R379" t="str">
            <v>姜冬福</v>
          </cell>
          <cell r="S379" t="str">
            <v>1.拆站</v>
          </cell>
          <cell r="T379" t="str">
            <v>03.拆迁毁损</v>
          </cell>
          <cell r="U379" t="str">
            <v>费用类资产</v>
          </cell>
        </row>
        <row r="379">
          <cell r="W379" t="str">
            <v>费用类资产</v>
          </cell>
        </row>
        <row r="380">
          <cell r="B380" t="str">
            <v>330800318397</v>
          </cell>
          <cell r="C380" t="str">
            <v>彩钢板机房</v>
          </cell>
          <cell r="D380" t="str">
            <v>01210105</v>
          </cell>
          <cell r="E380" t="str">
            <v>	工程转入</v>
          </cell>
          <cell r="F380" t="str">
            <v>否</v>
          </cell>
          <cell r="G380" t="str">
            <v>330881500000000129</v>
          </cell>
          <cell r="H380" t="str">
            <v>江山碗窑双龙</v>
          </cell>
          <cell r="I380" t="str">
            <v>保隔热材料为PU</v>
          </cell>
          <cell r="J380" t="str">
            <v>平方米</v>
          </cell>
          <cell r="K380">
            <v>16.64</v>
          </cell>
          <cell r="L380">
            <v>42912</v>
          </cell>
          <cell r="M380">
            <v>72</v>
          </cell>
          <cell r="N380">
            <v>0</v>
          </cell>
          <cell r="O380">
            <v>64177.5</v>
          </cell>
          <cell r="P380">
            <v>62252.18</v>
          </cell>
          <cell r="Q380">
            <v>1925.32</v>
          </cell>
          <cell r="R380" t="str">
            <v>姜冬福</v>
          </cell>
          <cell r="S380" t="str">
            <v>1.拆站</v>
          </cell>
          <cell r="T380" t="str">
            <v>03.拆迁毁损</v>
          </cell>
          <cell r="U380" t="str">
            <v>利旧成本明显高于或接近同类资产重置成本</v>
          </cell>
        </row>
        <row r="380">
          <cell r="W380" t="str">
            <v>彩钢板房</v>
          </cell>
        </row>
        <row r="381">
          <cell r="B381" t="str">
            <v>330800318402</v>
          </cell>
          <cell r="C381" t="str">
            <v>普通空调柜式</v>
          </cell>
          <cell r="D381" t="str">
            <v>01230102</v>
          </cell>
          <cell r="E381" t="str">
            <v>	工程转入</v>
          </cell>
          <cell r="F381" t="str">
            <v>否</v>
          </cell>
          <cell r="G381" t="str">
            <v>330881500000000129</v>
          </cell>
          <cell r="H381" t="str">
            <v>江山碗窑双龙</v>
          </cell>
          <cell r="I381" t="str">
            <v>3P单冷三相整机</v>
          </cell>
          <cell r="J381" t="str">
            <v>台</v>
          </cell>
          <cell r="K381">
            <v>1</v>
          </cell>
          <cell r="L381">
            <v>42912</v>
          </cell>
          <cell r="M381">
            <v>72</v>
          </cell>
          <cell r="N381">
            <v>0</v>
          </cell>
          <cell r="O381">
            <v>6472.34</v>
          </cell>
          <cell r="P381">
            <v>6278.17</v>
          </cell>
          <cell r="Q381">
            <v>194.17</v>
          </cell>
          <cell r="R381" t="str">
            <v>姜冬福</v>
          </cell>
          <cell r="S381" t="str">
            <v>1.拆站</v>
          </cell>
          <cell r="T381" t="str">
            <v>01.设备老化</v>
          </cell>
          <cell r="U381" t="str">
            <v>修理费用高于或接近更新改造成本</v>
          </cell>
        </row>
        <row r="381">
          <cell r="W381" t="str">
            <v>3P</v>
          </cell>
        </row>
        <row r="382">
          <cell r="B382" t="str">
            <v>330800321057</v>
          </cell>
          <cell r="C382" t="str">
            <v>电源扩容资产</v>
          </cell>
          <cell r="D382" t="str">
            <v>01229901</v>
          </cell>
          <cell r="E382" t="str">
            <v>	工程转入</v>
          </cell>
          <cell r="F382" t="str">
            <v>否</v>
          </cell>
          <cell r="G382" t="str">
            <v>330881500000000129</v>
          </cell>
          <cell r="H382" t="str">
            <v>江山碗窑双龙</v>
          </cell>
          <cell r="I382" t="str">
            <v>供电计量设备</v>
          </cell>
          <cell r="J382" t="str">
            <v>个</v>
          </cell>
          <cell r="K382">
            <v>1</v>
          </cell>
          <cell r="L382">
            <v>42978</v>
          </cell>
          <cell r="M382">
            <v>72</v>
          </cell>
          <cell r="N382">
            <v>0</v>
          </cell>
          <cell r="O382">
            <v>288.3</v>
          </cell>
          <cell r="P382">
            <v>279.65</v>
          </cell>
          <cell r="Q382">
            <v>8.65</v>
          </cell>
          <cell r="R382" t="str">
            <v>姜冬福</v>
          </cell>
          <cell r="S382" t="str">
            <v>1.拆站</v>
          </cell>
          <cell r="T382" t="str">
            <v>01.设备老化</v>
          </cell>
          <cell r="U382" t="str">
            <v>修理费用高于或接近更新改造成本</v>
          </cell>
        </row>
        <row r="382">
          <cell r="W382" t="str">
            <v>发电取信设备</v>
          </cell>
        </row>
        <row r="383">
          <cell r="B383" t="str">
            <v>330800323627</v>
          </cell>
          <cell r="C383" t="str">
            <v>1KV以下电力电缆</v>
          </cell>
          <cell r="D383" t="str">
            <v>01610102</v>
          </cell>
          <cell r="E383" t="str">
            <v>	工程转入</v>
          </cell>
          <cell r="F383" t="str">
            <v>否</v>
          </cell>
          <cell r="G383" t="str">
            <v>330881500000000129</v>
          </cell>
          <cell r="H383" t="str">
            <v>江山碗窑双龙</v>
          </cell>
          <cell r="I383" t="str">
            <v>1KV以下电力电缆铜芯阻燃聚氯乙烯绝缘聚氯乙烯护套软电缆ZA-RVV 1*95mm2黑</v>
          </cell>
          <cell r="J383" t="str">
            <v>米</v>
          </cell>
          <cell r="K383">
            <v>1</v>
          </cell>
          <cell r="L383">
            <v>42912</v>
          </cell>
          <cell r="M383">
            <v>120</v>
          </cell>
          <cell r="N383">
            <v>37</v>
          </cell>
          <cell r="O383">
            <v>44575.09</v>
          </cell>
          <cell r="P383">
            <v>29494.01</v>
          </cell>
          <cell r="Q383">
            <v>15081.08</v>
          </cell>
          <cell r="R383" t="str">
            <v>姜冬福</v>
          </cell>
          <cell r="S383" t="str">
            <v>1.拆站</v>
          </cell>
          <cell r="T383" t="str">
            <v>01.设备老化</v>
          </cell>
          <cell r="U383" t="str">
            <v>修理费用高于或接近更新改造成本</v>
          </cell>
        </row>
        <row r="383">
          <cell r="W383" t="str">
            <v>电力电缆</v>
          </cell>
        </row>
        <row r="384">
          <cell r="B384" t="str">
            <v>330800331048</v>
          </cell>
          <cell r="C384" t="str">
            <v>机房配套扩容资产</v>
          </cell>
          <cell r="D384" t="str">
            <v>01239901</v>
          </cell>
          <cell r="E384" t="str">
            <v>	工程转入</v>
          </cell>
          <cell r="F384" t="str">
            <v>否</v>
          </cell>
          <cell r="G384" t="str">
            <v>330881500000000129</v>
          </cell>
          <cell r="H384" t="str">
            <v>江山碗窑双龙</v>
          </cell>
          <cell r="I384" t="str">
            <v>监控传感器智能门禁配套物资电源转换模块</v>
          </cell>
          <cell r="J384" t="str">
            <v>个</v>
          </cell>
          <cell r="K384">
            <v>1</v>
          </cell>
          <cell r="L384">
            <v>43311</v>
          </cell>
          <cell r="M384">
            <v>72</v>
          </cell>
          <cell r="N384">
            <v>2</v>
          </cell>
          <cell r="O384">
            <v>48.72</v>
          </cell>
          <cell r="P384">
            <v>45.95</v>
          </cell>
          <cell r="Q384">
            <v>2.77</v>
          </cell>
          <cell r="R384" t="str">
            <v>姜冬福</v>
          </cell>
          <cell r="S384" t="str">
            <v>1.拆站</v>
          </cell>
          <cell r="T384" t="str">
            <v>01.设备老化</v>
          </cell>
          <cell r="U384" t="str">
            <v>修理费用高于或接近更新改造成本</v>
          </cell>
        </row>
        <row r="384">
          <cell r="W384" t="str">
            <v>电源转换模块</v>
          </cell>
        </row>
        <row r="385">
          <cell r="B385" t="str">
            <v>330800341396</v>
          </cell>
          <cell r="C385" t="str">
            <v>基站构筑物扩容资产</v>
          </cell>
          <cell r="D385" t="str">
            <v>01209901</v>
          </cell>
          <cell r="E385" t="str">
            <v>	工程转入</v>
          </cell>
          <cell r="F385" t="str">
            <v>否</v>
          </cell>
          <cell r="G385" t="str">
            <v>330881500000000129</v>
          </cell>
          <cell r="H385" t="str">
            <v>江山碗窑双龙</v>
          </cell>
          <cell r="I385" t="str">
            <v>标牌标签</v>
          </cell>
          <cell r="J385" t="str">
            <v>个</v>
          </cell>
          <cell r="K385">
            <v>1</v>
          </cell>
          <cell r="L385">
            <v>42912</v>
          </cell>
          <cell r="M385">
            <v>300</v>
          </cell>
          <cell r="N385">
            <v>217</v>
          </cell>
          <cell r="O385">
            <v>381.35</v>
          </cell>
          <cell r="P385">
            <v>103.25</v>
          </cell>
          <cell r="Q385">
            <v>278.1</v>
          </cell>
          <cell r="R385" t="str">
            <v>姜冬福</v>
          </cell>
          <cell r="S385" t="str">
            <v>1.拆站</v>
          </cell>
          <cell r="T385" t="str">
            <v>01.设备老化</v>
          </cell>
          <cell r="U385" t="str">
            <v>修理费用高于或接近更新改造成本</v>
          </cell>
        </row>
        <row r="385">
          <cell r="W385" t="str">
            <v>标牌标签</v>
          </cell>
        </row>
        <row r="386">
          <cell r="B386" t="str">
            <v>330800371292</v>
          </cell>
          <cell r="C386" t="str">
            <v>外市电引入</v>
          </cell>
          <cell r="D386" t="str">
            <v>90010101</v>
          </cell>
          <cell r="E386" t="str">
            <v>	工程转入</v>
          </cell>
          <cell r="F386" t="str">
            <v>否</v>
          </cell>
          <cell r="G386" t="str">
            <v>330881500000000129</v>
          </cell>
          <cell r="H386" t="str">
            <v>江山碗窑双龙</v>
          </cell>
          <cell r="I386" t="str">
            <v>费用类资产</v>
          </cell>
          <cell r="J386" t="str">
            <v>项</v>
          </cell>
          <cell r="K386">
            <v>1</v>
          </cell>
          <cell r="L386">
            <v>44960</v>
          </cell>
          <cell r="M386">
            <v>120</v>
          </cell>
          <cell r="N386">
            <v>104</v>
          </cell>
          <cell r="O386">
            <v>22652.52</v>
          </cell>
          <cell r="P386">
            <v>3030.57</v>
          </cell>
          <cell r="Q386">
            <v>19621.95</v>
          </cell>
          <cell r="R386" t="str">
            <v>姜冬福</v>
          </cell>
          <cell r="S386" t="str">
            <v>1.拆站</v>
          </cell>
          <cell r="T386" t="str">
            <v>03.拆迁毁损</v>
          </cell>
          <cell r="U386" t="str">
            <v>费用类资产</v>
          </cell>
        </row>
        <row r="386">
          <cell r="W386" t="str">
            <v>费用类资产</v>
          </cell>
        </row>
        <row r="387">
          <cell r="B387" t="str">
            <v>330800372171</v>
          </cell>
          <cell r="C387" t="str">
            <v>基站机房扩容资产</v>
          </cell>
          <cell r="D387" t="str">
            <v>01219901</v>
          </cell>
          <cell r="E387" t="str">
            <v>	工程转入</v>
          </cell>
          <cell r="F387" t="str">
            <v>否</v>
          </cell>
          <cell r="G387" t="str">
            <v>330881500000000129</v>
          </cell>
          <cell r="H387" t="str">
            <v>江山碗窑双龙</v>
          </cell>
          <cell r="I387" t="str">
            <v>费用类资产</v>
          </cell>
          <cell r="J387" t="str">
            <v>个</v>
          </cell>
          <cell r="K387">
            <v>1</v>
          </cell>
          <cell r="L387">
            <v>44960</v>
          </cell>
          <cell r="M387">
            <v>300</v>
          </cell>
          <cell r="N387">
            <v>285</v>
          </cell>
          <cell r="O387">
            <v>2801.55</v>
          </cell>
          <cell r="P387">
            <v>136.42</v>
          </cell>
          <cell r="Q387">
            <v>2665.13</v>
          </cell>
          <cell r="R387" t="str">
            <v>姜冬福</v>
          </cell>
          <cell r="S387" t="str">
            <v>1.拆站</v>
          </cell>
          <cell r="T387" t="str">
            <v>03.拆迁毁损</v>
          </cell>
          <cell r="U387" t="str">
            <v>费用类资产</v>
          </cell>
        </row>
        <row r="387">
          <cell r="W387" t="str">
            <v>费用类资产</v>
          </cell>
        </row>
        <row r="388">
          <cell r="B388" t="str">
            <v>330800100547</v>
          </cell>
          <cell r="C388" t="str">
            <v>通信塔设备（铁塔）-地面塔</v>
          </cell>
          <cell r="D388" t="str">
            <v>01020103</v>
          </cell>
          <cell r="E388" t="str">
            <v>	存量收购</v>
          </cell>
          <cell r="F388" t="str">
            <v>否</v>
          </cell>
          <cell r="G388" t="str">
            <v>330824908000000016</v>
          </cell>
          <cell r="H388" t="str">
            <v>开化华埠炉新-2</v>
          </cell>
          <cell r="I388" t="str">
            <v>桅杆塔</v>
          </cell>
          <cell r="J388" t="str">
            <v>座</v>
          </cell>
          <cell r="K388">
            <v>1</v>
          </cell>
          <cell r="L388">
            <v>37865</v>
          </cell>
          <cell r="M388">
            <v>120</v>
          </cell>
          <cell r="N388">
            <v>17</v>
          </cell>
          <cell r="O388">
            <v>24673.78</v>
          </cell>
          <cell r="P388">
            <v>20543.01</v>
          </cell>
          <cell r="Q388">
            <v>4130.77</v>
          </cell>
          <cell r="R388" t="str">
            <v>张杰</v>
          </cell>
          <cell r="S388" t="str">
            <v>2.更新改造</v>
          </cell>
          <cell r="T388" t="str">
            <v>03.拆迁毁损</v>
          </cell>
          <cell r="U388" t="str">
            <v>构件数量多且易产生形变，利旧成本明显高于或接近同类资产重置成本</v>
          </cell>
        </row>
        <row r="388">
          <cell r="W388" t="str">
            <v>桅杆塔</v>
          </cell>
        </row>
        <row r="389">
          <cell r="B389" t="str">
            <v>330800362487</v>
          </cell>
          <cell r="C389" t="str">
            <v>锂电蓄电池-备电用磷酸铁锂电池-51.2V-100Ah-不含加热组件</v>
          </cell>
          <cell r="D389" t="str">
            <v>01220102</v>
          </cell>
          <cell r="E389" t="str">
            <v>	工程转入</v>
          </cell>
          <cell r="F389" t="str">
            <v>是</v>
          </cell>
          <cell r="G389" t="str">
            <v>330824500000000057</v>
          </cell>
          <cell r="H389" t="str">
            <v>开化县田青棚</v>
          </cell>
          <cell r="I389" t="str">
            <v>锂电蓄电池磷酸铁锂电池51.2V100AH不含加热组件磷酸铁锂蓄电池组51.2V/100Ah（不含加热组件）</v>
          </cell>
          <cell r="J389" t="str">
            <v>组</v>
          </cell>
          <cell r="K389">
            <v>1</v>
          </cell>
          <cell r="L389">
            <v>44778</v>
          </cell>
          <cell r="M389">
            <v>96</v>
          </cell>
          <cell r="N389">
            <v>75</v>
          </cell>
          <cell r="O389">
            <v>3721.45</v>
          </cell>
          <cell r="P389">
            <v>789.6</v>
          </cell>
          <cell r="Q389">
            <v>2931.85</v>
          </cell>
          <cell r="R389" t="str">
            <v>张杰</v>
          </cell>
          <cell r="S389" t="str">
            <v>3.火灾盗窃等财产损失</v>
          </cell>
          <cell r="T389" t="str">
            <v>04.灾害毁损</v>
          </cell>
          <cell r="U389" t="str">
            <v>设备遭雷击，修理费用高于或接近更新改造成本</v>
          </cell>
        </row>
        <row r="389">
          <cell r="W389" t="str">
            <v>100AH</v>
          </cell>
        </row>
        <row r="390">
          <cell r="B390" t="str">
            <v>330800362488</v>
          </cell>
          <cell r="C390" t="str">
            <v>锂电蓄电池-备电用磷酸铁锂电池-51.2V-100Ah-不含加热组件</v>
          </cell>
          <cell r="D390" t="str">
            <v>01220102</v>
          </cell>
          <cell r="E390" t="str">
            <v>	工程转入</v>
          </cell>
          <cell r="F390" t="str">
            <v>是</v>
          </cell>
          <cell r="G390" t="str">
            <v>330824500000000057</v>
          </cell>
          <cell r="H390" t="str">
            <v>开化县田青棚</v>
          </cell>
          <cell r="I390" t="str">
            <v>锂电蓄电池磷酸铁锂电池51.2V100AH不含加热组件磷酸铁锂蓄电池组51.2V/100Ah（不含加热组件）</v>
          </cell>
          <cell r="J390" t="str">
            <v>组</v>
          </cell>
          <cell r="K390">
            <v>1</v>
          </cell>
          <cell r="L390">
            <v>44778</v>
          </cell>
          <cell r="M390">
            <v>96</v>
          </cell>
          <cell r="N390">
            <v>75</v>
          </cell>
          <cell r="O390">
            <v>3721.45</v>
          </cell>
          <cell r="P390">
            <v>789.6</v>
          </cell>
          <cell r="Q390">
            <v>2931.85</v>
          </cell>
          <cell r="R390" t="str">
            <v>张杰</v>
          </cell>
          <cell r="S390" t="str">
            <v>3.火灾盗窃等财产损失</v>
          </cell>
          <cell r="T390" t="str">
            <v>04.灾害毁损</v>
          </cell>
          <cell r="U390" t="str">
            <v>设备遭雷击，修理费用高于或接近更新改造成本</v>
          </cell>
        </row>
        <row r="390">
          <cell r="W390" t="str">
            <v>100AH</v>
          </cell>
        </row>
        <row r="391">
          <cell r="B391" t="str">
            <v>330800314458</v>
          </cell>
          <cell r="C391" t="str">
            <v>动力及环境监控单元</v>
          </cell>
          <cell r="D391" t="str">
            <v>01230301</v>
          </cell>
          <cell r="E391" t="str">
            <v>	工程转入</v>
          </cell>
          <cell r="F391" t="str">
            <v>否</v>
          </cell>
          <cell r="G391" t="str">
            <v>33082400000025</v>
          </cell>
          <cell r="H391" t="str">
            <v>开化芹源岭</v>
          </cell>
          <cell r="I391" t="str">
            <v>ZXM10/EISU</v>
          </cell>
          <cell r="J391" t="str">
            <v>个</v>
          </cell>
          <cell r="K391">
            <v>1</v>
          </cell>
          <cell r="L391">
            <v>42179</v>
          </cell>
          <cell r="M391">
            <v>72</v>
          </cell>
          <cell r="N391">
            <v>0</v>
          </cell>
          <cell r="O391">
            <v>4719.72</v>
          </cell>
          <cell r="P391">
            <v>4578.13</v>
          </cell>
          <cell r="Q391">
            <v>141.59</v>
          </cell>
          <cell r="R391" t="str">
            <v>张杰</v>
          </cell>
          <cell r="S391" t="str">
            <v>2.更新改造</v>
          </cell>
          <cell r="T391" t="str">
            <v>02.故障报废</v>
          </cell>
          <cell r="U391" t="str">
            <v>故障频繁且修理成本明显高于或接近同类资产重置成本</v>
          </cell>
        </row>
        <row r="391">
          <cell r="W391" t="str">
            <v>FSU</v>
          </cell>
        </row>
        <row r="392">
          <cell r="B392" t="str">
            <v>330800314225</v>
          </cell>
          <cell r="C392" t="str">
            <v>地面塔扩容资产</v>
          </cell>
          <cell r="D392" t="str">
            <v>01019901</v>
          </cell>
          <cell r="E392" t="str">
            <v>	工程转入</v>
          </cell>
          <cell r="F392" t="str">
            <v>否</v>
          </cell>
          <cell r="G392" t="str">
            <v>330803908000000292</v>
          </cell>
          <cell r="H392" t="str">
            <v>衢江峡川李泽-2</v>
          </cell>
          <cell r="I392">
            <v>0</v>
          </cell>
          <cell r="J392" t="str">
            <v>座</v>
          </cell>
          <cell r="K392">
            <v>1</v>
          </cell>
          <cell r="L392">
            <v>42377</v>
          </cell>
          <cell r="M392">
            <v>240</v>
          </cell>
          <cell r="N392">
            <v>140</v>
          </cell>
          <cell r="O392">
            <v>5992.19</v>
          </cell>
          <cell r="P392">
            <v>4085.52</v>
          </cell>
          <cell r="Q392">
            <v>1906.67</v>
          </cell>
          <cell r="R392" t="str">
            <v>黄金明</v>
          </cell>
          <cell r="S392" t="str">
            <v>2.更新改造</v>
          </cell>
          <cell r="T392" t="str">
            <v>03.拆迁毁损</v>
          </cell>
          <cell r="U392" t="str">
            <v>利旧成本明显高于或接近同类资产重置成本</v>
          </cell>
        </row>
        <row r="392">
          <cell r="W392" t="str">
            <v>抱杆</v>
          </cell>
        </row>
        <row r="393">
          <cell r="B393" t="str">
            <v>330800317999</v>
          </cell>
          <cell r="C393" t="str">
            <v>地面塔扩容资产</v>
          </cell>
          <cell r="D393" t="str">
            <v>01019901</v>
          </cell>
          <cell r="E393" t="str">
            <v>	工程转入</v>
          </cell>
          <cell r="F393" t="str">
            <v>否</v>
          </cell>
          <cell r="G393" t="str">
            <v>330803908000000292</v>
          </cell>
          <cell r="H393" t="str">
            <v>衢江峡川李泽-2</v>
          </cell>
          <cell r="I393" t="str">
            <v>增加支臂</v>
          </cell>
          <cell r="J393" t="str">
            <v>座</v>
          </cell>
          <cell r="K393">
            <v>1</v>
          </cell>
          <cell r="L393">
            <v>42901</v>
          </cell>
          <cell r="M393">
            <v>240</v>
          </cell>
          <cell r="N393">
            <v>157</v>
          </cell>
          <cell r="O393">
            <v>5974.28</v>
          </cell>
          <cell r="P393">
            <v>3323.32</v>
          </cell>
          <cell r="Q393">
            <v>2650.96</v>
          </cell>
          <cell r="R393" t="str">
            <v>黄金明</v>
          </cell>
          <cell r="S393" t="str">
            <v>2.更新改造</v>
          </cell>
          <cell r="T393" t="str">
            <v>03.拆迁毁损</v>
          </cell>
          <cell r="U393" t="str">
            <v>费用类资产</v>
          </cell>
        </row>
        <row r="393">
          <cell r="W393" t="str">
            <v>费用类资产</v>
          </cell>
        </row>
        <row r="394">
          <cell r="B394" t="str">
            <v>330800346101</v>
          </cell>
          <cell r="C394" t="str">
            <v>地面塔扩容资产</v>
          </cell>
          <cell r="D394" t="str">
            <v>01019901</v>
          </cell>
          <cell r="E394" t="str">
            <v>	工程转入</v>
          </cell>
          <cell r="F394" t="str">
            <v>否</v>
          </cell>
          <cell r="G394" t="str">
            <v>330803500000000013</v>
          </cell>
          <cell r="H394" t="str">
            <v>衢江粮食市场</v>
          </cell>
          <cell r="I394" t="str">
            <v>天线抱杆3米</v>
          </cell>
          <cell r="J394" t="str">
            <v>座</v>
          </cell>
          <cell r="K394">
            <v>1</v>
          </cell>
          <cell r="L394">
            <v>44140</v>
          </cell>
          <cell r="M394">
            <v>240</v>
          </cell>
          <cell r="N394">
            <v>198</v>
          </cell>
          <cell r="O394">
            <v>3811.42</v>
          </cell>
          <cell r="P394">
            <v>646.42</v>
          </cell>
          <cell r="Q394">
            <v>3165</v>
          </cell>
          <cell r="R394" t="str">
            <v>黄金明</v>
          </cell>
          <cell r="S394" t="str">
            <v>1.拆站</v>
          </cell>
          <cell r="T394" t="str">
            <v>03.拆迁毁损</v>
          </cell>
          <cell r="U394" t="str">
            <v>利旧成本明显高于或接近同类资产重置成本</v>
          </cell>
        </row>
        <row r="394">
          <cell r="W394" t="str">
            <v>天线抱杆</v>
          </cell>
        </row>
        <row r="395">
          <cell r="B395" t="str">
            <v>330800306069</v>
          </cell>
          <cell r="C395" t="str">
            <v>(浙江创力电子)-防盗门及馈线窗防盗装置-防盗门</v>
          </cell>
          <cell r="D395" t="str">
            <v>02040401</v>
          </cell>
          <cell r="E395" t="str">
            <v>	工程转入</v>
          </cell>
          <cell r="F395" t="str">
            <v>否</v>
          </cell>
          <cell r="G395" t="str">
            <v>330803500000000013</v>
          </cell>
          <cell r="H395" t="str">
            <v>衢江粮食市场</v>
          </cell>
          <cell r="I395" t="str">
            <v>B型基站用防盗门950*2050（加强型）</v>
          </cell>
          <cell r="J395" t="str">
            <v>扇</v>
          </cell>
          <cell r="K395">
            <v>1</v>
          </cell>
          <cell r="L395">
            <v>42278</v>
          </cell>
          <cell r="M395">
            <v>72</v>
          </cell>
          <cell r="N395">
            <v>0</v>
          </cell>
          <cell r="O395">
            <v>2383.79</v>
          </cell>
          <cell r="P395">
            <v>2312.28</v>
          </cell>
          <cell r="Q395">
            <v>71.51</v>
          </cell>
          <cell r="R395" t="str">
            <v>黄金明</v>
          </cell>
          <cell r="S395" t="str">
            <v>1.拆站</v>
          </cell>
          <cell r="T395" t="str">
            <v>01.设备老化</v>
          </cell>
          <cell r="U395" t="str">
            <v>修理费用高于或接近更新改造成本</v>
          </cell>
        </row>
        <row r="395">
          <cell r="W395" t="str">
            <v>防盗门</v>
          </cell>
        </row>
        <row r="396">
          <cell r="B396" t="str">
            <v>330800100464</v>
          </cell>
          <cell r="C396" t="str">
            <v>移动通信系统-通信塔设施-铁塔-自立式</v>
          </cell>
          <cell r="D396" t="str">
            <v>01010303</v>
          </cell>
          <cell r="E396" t="str">
            <v>	存量收购</v>
          </cell>
          <cell r="F396" t="str">
            <v>否</v>
          </cell>
          <cell r="G396" t="str">
            <v>330803908000000269</v>
          </cell>
          <cell r="H396" t="str">
            <v>衢江灰坪乡</v>
          </cell>
          <cell r="I396" t="str">
            <v>10米</v>
          </cell>
          <cell r="J396" t="str">
            <v>座</v>
          </cell>
          <cell r="K396">
            <v>1</v>
          </cell>
          <cell r="L396">
            <v>41463</v>
          </cell>
          <cell r="M396">
            <v>120</v>
          </cell>
          <cell r="N396">
            <v>17</v>
          </cell>
          <cell r="O396">
            <v>29160.42</v>
          </cell>
          <cell r="P396">
            <v>24278.46</v>
          </cell>
          <cell r="Q396">
            <v>4881.96</v>
          </cell>
          <cell r="R396" t="str">
            <v>黄金明</v>
          </cell>
          <cell r="S396" t="str">
            <v>1.拆站</v>
          </cell>
          <cell r="T396" t="str">
            <v>03.拆迁毁损</v>
          </cell>
          <cell r="U396" t="str">
            <v>利旧成本明显高于或接近同类资产重置成本</v>
          </cell>
        </row>
        <row r="396">
          <cell r="W396" t="str">
            <v>水泥杆塔</v>
          </cell>
        </row>
        <row r="397">
          <cell r="B397" t="str">
            <v>330800355414</v>
          </cell>
          <cell r="C397" t="str">
            <v>一体化机柜</v>
          </cell>
          <cell r="D397" t="str">
            <v>01210103</v>
          </cell>
          <cell r="E397" t="str">
            <v>	工程转入</v>
          </cell>
          <cell r="F397" t="str">
            <v>否</v>
          </cell>
          <cell r="G397" t="str">
            <v>330803500010001643</v>
          </cell>
          <cell r="H397" t="str">
            <v>衢江上东府</v>
          </cell>
          <cell r="I397" t="str">
            <v>一体化机柜一体化综合柜660*660*1000自然通风</v>
          </cell>
          <cell r="J397" t="str">
            <v>台</v>
          </cell>
          <cell r="K397">
            <v>1</v>
          </cell>
          <cell r="L397">
            <v>44511</v>
          </cell>
          <cell r="M397">
            <v>72</v>
          </cell>
          <cell r="N397">
            <v>42</v>
          </cell>
          <cell r="O397">
            <v>1653.07</v>
          </cell>
          <cell r="P397">
            <v>667.95</v>
          </cell>
          <cell r="Q397">
            <v>985.12</v>
          </cell>
          <cell r="R397" t="str">
            <v>黄金明</v>
          </cell>
          <cell r="S397" t="str">
            <v>2.更新改造</v>
          </cell>
          <cell r="T397" t="str">
            <v>02.故障报废</v>
          </cell>
          <cell r="U397" t="str">
            <v>高温故障频发且漏水严重，修理成本明显高于或接近同类资产重置成本，且无可使用场景</v>
          </cell>
        </row>
        <row r="397">
          <cell r="W397" t="str">
            <v>微机柜</v>
          </cell>
        </row>
        <row r="398">
          <cell r="B398" t="str">
            <v>330800100883</v>
          </cell>
          <cell r="C398" t="str">
            <v>角钢铁塔</v>
          </cell>
          <cell r="D398" t="str">
            <v>01010101</v>
          </cell>
          <cell r="E398" t="str">
            <v>	存量收购</v>
          </cell>
          <cell r="F398" t="str">
            <v>否</v>
          </cell>
          <cell r="G398" t="str">
            <v>330822908000000083</v>
          </cell>
          <cell r="H398" t="str">
            <v>常山溪东</v>
          </cell>
          <cell r="I398" t="str">
            <v>角钢塔</v>
          </cell>
          <cell r="J398" t="str">
            <v>座</v>
          </cell>
          <cell r="K398">
            <v>1</v>
          </cell>
          <cell r="L398">
            <v>37060</v>
          </cell>
          <cell r="M398">
            <v>120</v>
          </cell>
          <cell r="N398">
            <v>17</v>
          </cell>
          <cell r="O398">
            <v>111532.09</v>
          </cell>
          <cell r="P398">
            <v>92745.97</v>
          </cell>
          <cell r="Q398">
            <v>18786.12</v>
          </cell>
          <cell r="R398" t="str">
            <v>张凌</v>
          </cell>
          <cell r="S398" t="str">
            <v>1.拆站</v>
          </cell>
          <cell r="T398" t="str">
            <v>03.拆迁毁损</v>
          </cell>
          <cell r="U398" t="str">
            <v>构件数量多且易产生形变，利旧成本明显高于或接近同类资产重置成本</v>
          </cell>
        </row>
        <row r="398">
          <cell r="W398" t="str">
            <v>角钢塔</v>
          </cell>
        </row>
        <row r="399">
          <cell r="B399" t="str">
            <v>330800113691</v>
          </cell>
          <cell r="C399" t="str">
            <v>低压避雷设施</v>
          </cell>
          <cell r="D399" t="str">
            <v>01220208</v>
          </cell>
          <cell r="E399" t="str">
            <v>	存量收购</v>
          </cell>
          <cell r="F399" t="str">
            <v>否</v>
          </cell>
          <cell r="G399" t="str">
            <v>330822908000000083</v>
          </cell>
          <cell r="H399" t="str">
            <v>常山溪东</v>
          </cell>
          <cell r="I399" t="str">
            <v>V20-C</v>
          </cell>
          <cell r="J399" t="str">
            <v>面</v>
          </cell>
          <cell r="K399">
            <v>1</v>
          </cell>
          <cell r="L399">
            <v>36953</v>
          </cell>
          <cell r="M399">
            <v>6</v>
          </cell>
          <cell r="N399">
            <v>0</v>
          </cell>
          <cell r="O399">
            <v>52.2</v>
          </cell>
          <cell r="P399">
            <v>50.63</v>
          </cell>
          <cell r="Q399">
            <v>1.57</v>
          </cell>
          <cell r="R399" t="str">
            <v>张凌</v>
          </cell>
          <cell r="S399" t="str">
            <v>1.拆站</v>
          </cell>
          <cell r="T399" t="str">
            <v>01.设备老化</v>
          </cell>
          <cell r="U399" t="str">
            <v>修理费用高于或接近更新改造成本</v>
          </cell>
        </row>
        <row r="399">
          <cell r="W399" t="str">
            <v>低压避雷设施</v>
          </cell>
        </row>
        <row r="400">
          <cell r="B400" t="str">
            <v>330800123388</v>
          </cell>
          <cell r="C400" t="str">
            <v>专用空调</v>
          </cell>
          <cell r="D400" t="str">
            <v>01230104</v>
          </cell>
          <cell r="E400" t="str">
            <v>	存量收购</v>
          </cell>
          <cell r="F400" t="str">
            <v>否</v>
          </cell>
          <cell r="G400" t="str">
            <v>330822908000000083</v>
          </cell>
          <cell r="H400" t="str">
            <v>常山溪东</v>
          </cell>
          <cell r="I400" t="str">
            <v>SPW-V253DHL5</v>
          </cell>
          <cell r="J400" t="str">
            <v>个</v>
          </cell>
          <cell r="K400">
            <v>1</v>
          </cell>
          <cell r="L400">
            <v>41578</v>
          </cell>
          <cell r="M400">
            <v>48</v>
          </cell>
          <cell r="N400">
            <v>0</v>
          </cell>
          <cell r="O400">
            <v>10720</v>
          </cell>
          <cell r="P400">
            <v>10398.4</v>
          </cell>
          <cell r="Q400">
            <v>321.6</v>
          </cell>
          <cell r="R400" t="str">
            <v>张凌</v>
          </cell>
          <cell r="S400" t="str">
            <v>1.拆站</v>
          </cell>
          <cell r="T400" t="str">
            <v>01.设备老化</v>
          </cell>
          <cell r="U400" t="str">
            <v>修理费用高于或接近更新改造成本</v>
          </cell>
        </row>
        <row r="400">
          <cell r="W400" t="str">
            <v>3P</v>
          </cell>
        </row>
        <row r="401">
          <cell r="B401" t="str">
            <v>330800124426</v>
          </cell>
          <cell r="C401" t="str">
            <v>供电计量设备</v>
          </cell>
          <cell r="D401" t="str">
            <v>01610401</v>
          </cell>
          <cell r="E401" t="str">
            <v>	存量收购</v>
          </cell>
          <cell r="F401" t="str">
            <v>否</v>
          </cell>
          <cell r="G401" t="str">
            <v>330822908000000083</v>
          </cell>
          <cell r="H401" t="str">
            <v>常山溪东</v>
          </cell>
          <cell r="I401" t="str">
            <v>计量箱DT862-4</v>
          </cell>
          <cell r="J401" t="str">
            <v>台</v>
          </cell>
          <cell r="K401">
            <v>1</v>
          </cell>
          <cell r="L401">
            <v>37060</v>
          </cell>
          <cell r="M401">
            <v>120</v>
          </cell>
          <cell r="N401">
            <v>17</v>
          </cell>
          <cell r="O401">
            <v>421.2</v>
          </cell>
          <cell r="P401">
            <v>350.68</v>
          </cell>
          <cell r="Q401">
            <v>70.52</v>
          </cell>
          <cell r="R401" t="str">
            <v>张凌</v>
          </cell>
          <cell r="S401" t="str">
            <v>1.拆站</v>
          </cell>
          <cell r="T401" t="str">
            <v>01.设备老化</v>
          </cell>
          <cell r="U401" t="str">
            <v>修理费用高于或接近更新改造成本</v>
          </cell>
        </row>
        <row r="401">
          <cell r="W401" t="str">
            <v>供电计量设备</v>
          </cell>
        </row>
        <row r="402">
          <cell r="B402" t="str">
            <v>330800126830</v>
          </cell>
          <cell r="C402" t="str">
            <v>砖混房屋</v>
          </cell>
          <cell r="D402" t="str">
            <v>01200101</v>
          </cell>
          <cell r="E402" t="str">
            <v>	存量收购</v>
          </cell>
          <cell r="F402" t="str">
            <v>否</v>
          </cell>
          <cell r="G402" t="str">
            <v>330822908000000083</v>
          </cell>
          <cell r="H402" t="str">
            <v>常山溪东</v>
          </cell>
          <cell r="I402" t="str">
            <v>砖混</v>
          </cell>
          <cell r="J402" t="str">
            <v>平方米</v>
          </cell>
          <cell r="K402">
            <v>21</v>
          </cell>
          <cell r="L402">
            <v>37060</v>
          </cell>
          <cell r="M402">
            <v>300</v>
          </cell>
          <cell r="N402">
            <v>197</v>
          </cell>
          <cell r="O402">
            <v>133722</v>
          </cell>
          <cell r="P402">
            <v>44534.11</v>
          </cell>
          <cell r="Q402">
            <v>89187.89</v>
          </cell>
          <cell r="R402" t="str">
            <v>张凌</v>
          </cell>
          <cell r="S402" t="str">
            <v>1.拆站</v>
          </cell>
          <cell r="T402" t="str">
            <v>03.拆迁毁损</v>
          </cell>
          <cell r="U402" t="str">
            <v>利旧成本明显高于或接近同类资产重置成本</v>
          </cell>
        </row>
        <row r="402">
          <cell r="W402" t="str">
            <v>砖混机房</v>
          </cell>
        </row>
        <row r="403">
          <cell r="B403" t="str">
            <v>330800322706</v>
          </cell>
          <cell r="C403" t="str">
            <v>机房配套扩容资产</v>
          </cell>
          <cell r="D403" t="str">
            <v>01239901</v>
          </cell>
          <cell r="E403" t="str">
            <v>	工程转入</v>
          </cell>
          <cell r="F403" t="str">
            <v>否</v>
          </cell>
          <cell r="G403" t="str">
            <v>330822908000000083</v>
          </cell>
          <cell r="H403" t="str">
            <v>常山溪东</v>
          </cell>
          <cell r="I403" t="str">
            <v>施工动力配套FSU施工</v>
          </cell>
          <cell r="J403" t="str">
            <v>个</v>
          </cell>
          <cell r="K403">
            <v>1</v>
          </cell>
          <cell r="L403">
            <v>43062</v>
          </cell>
          <cell r="M403">
            <v>72</v>
          </cell>
          <cell r="N403">
            <v>0</v>
          </cell>
          <cell r="O403">
            <v>633.01</v>
          </cell>
          <cell r="P403">
            <v>614.02</v>
          </cell>
          <cell r="Q403">
            <v>18.99</v>
          </cell>
          <cell r="R403" t="str">
            <v>张凌</v>
          </cell>
          <cell r="S403" t="str">
            <v>1.拆站</v>
          </cell>
          <cell r="T403" t="str">
            <v>03.拆迁毁损</v>
          </cell>
          <cell r="U403" t="str">
            <v>费用类资产</v>
          </cell>
        </row>
        <row r="403">
          <cell r="W403" t="str">
            <v>费用类资产</v>
          </cell>
        </row>
        <row r="404">
          <cell r="B404" t="str">
            <v>330800326849</v>
          </cell>
          <cell r="C404" t="str">
            <v>1KV以下电力电缆</v>
          </cell>
          <cell r="D404" t="str">
            <v>01610102</v>
          </cell>
          <cell r="E404" t="str">
            <v>	工程转入</v>
          </cell>
          <cell r="F404" t="str">
            <v>否</v>
          </cell>
          <cell r="G404" t="str">
            <v>330822908000000083</v>
          </cell>
          <cell r="H404" t="str">
            <v>常山溪东</v>
          </cell>
          <cell r="I404" t="str">
            <v>1KV以下电力电缆铜芯阻燃聚氯乙烯绝缘聚氯乙烯护套软电缆ZA-RVV 1*95mm2黑</v>
          </cell>
          <cell r="J404" t="str">
            <v>米</v>
          </cell>
          <cell r="K404">
            <v>1</v>
          </cell>
          <cell r="L404">
            <v>43082</v>
          </cell>
          <cell r="M404">
            <v>120</v>
          </cell>
          <cell r="N404">
            <v>43</v>
          </cell>
          <cell r="O404">
            <v>411.84</v>
          </cell>
          <cell r="P404">
            <v>256.51</v>
          </cell>
          <cell r="Q404">
            <v>155.33</v>
          </cell>
          <cell r="R404" t="str">
            <v>张凌</v>
          </cell>
          <cell r="S404" t="str">
            <v>1.拆站</v>
          </cell>
          <cell r="T404" t="str">
            <v>01.设备老化</v>
          </cell>
          <cell r="U404" t="str">
            <v>修理费用高于或接近更新改造成本</v>
          </cell>
        </row>
        <row r="404">
          <cell r="W404" t="str">
            <v>电力电缆</v>
          </cell>
        </row>
        <row r="405">
          <cell r="B405" t="str">
            <v>330800327269</v>
          </cell>
          <cell r="C405" t="str">
            <v>机房配套扩容资产</v>
          </cell>
          <cell r="D405" t="str">
            <v>01239901</v>
          </cell>
          <cell r="E405" t="str">
            <v>	工程转入</v>
          </cell>
          <cell r="F405" t="str">
            <v>否</v>
          </cell>
          <cell r="G405" t="str">
            <v>330822908000000083</v>
          </cell>
          <cell r="H405" t="str">
            <v>常山溪东</v>
          </cell>
          <cell r="I405" t="str">
            <v>普通空调基站智能空调控制器</v>
          </cell>
          <cell r="J405" t="str">
            <v>个</v>
          </cell>
          <cell r="K405">
            <v>1</v>
          </cell>
          <cell r="L405">
            <v>43216</v>
          </cell>
          <cell r="M405">
            <v>72</v>
          </cell>
          <cell r="N405">
            <v>0</v>
          </cell>
          <cell r="O405">
            <v>390.98</v>
          </cell>
          <cell r="P405">
            <v>379.25</v>
          </cell>
          <cell r="Q405">
            <v>11.73</v>
          </cell>
          <cell r="R405" t="str">
            <v>张凌</v>
          </cell>
          <cell r="S405" t="str">
            <v>1.拆站</v>
          </cell>
          <cell r="T405" t="str">
            <v>01.设备老化</v>
          </cell>
          <cell r="U405" t="str">
            <v>修理费用高于或接近更新改造成本</v>
          </cell>
        </row>
        <row r="405">
          <cell r="W405" t="str">
            <v>空调控制器</v>
          </cell>
        </row>
        <row r="406">
          <cell r="B406" t="str">
            <v>330800329857</v>
          </cell>
          <cell r="C406" t="str">
            <v>机房配套扩容资产</v>
          </cell>
          <cell r="D406" t="str">
            <v>01239901</v>
          </cell>
          <cell r="E406" t="str">
            <v>	工程转入</v>
          </cell>
          <cell r="F406" t="str">
            <v>否</v>
          </cell>
          <cell r="G406" t="str">
            <v>330822908000000083</v>
          </cell>
          <cell r="H406" t="str">
            <v>常山溪东</v>
          </cell>
          <cell r="I406" t="str">
            <v>RRU安装架室内RRU安装架</v>
          </cell>
          <cell r="J406" t="str">
            <v>个</v>
          </cell>
          <cell r="K406">
            <v>1</v>
          </cell>
          <cell r="L406">
            <v>43281</v>
          </cell>
          <cell r="M406">
            <v>72</v>
          </cell>
          <cell r="N406">
            <v>1</v>
          </cell>
          <cell r="O406">
            <v>1234.67</v>
          </cell>
          <cell r="P406">
            <v>1181.01</v>
          </cell>
          <cell r="Q406">
            <v>53.66</v>
          </cell>
          <cell r="R406" t="str">
            <v>张凌</v>
          </cell>
          <cell r="S406" t="str">
            <v>1.拆站</v>
          </cell>
          <cell r="T406" t="str">
            <v>01.设备老化</v>
          </cell>
          <cell r="U406" t="str">
            <v>修理费用高于或接近更新改造成本</v>
          </cell>
        </row>
        <row r="406">
          <cell r="W406" t="str">
            <v>RRU安装架</v>
          </cell>
        </row>
        <row r="407">
          <cell r="B407" t="str">
            <v>330800348764</v>
          </cell>
          <cell r="C407" t="str">
            <v>基站机房扩容资产</v>
          </cell>
          <cell r="D407" t="str">
            <v>01219901</v>
          </cell>
          <cell r="E407" t="str">
            <v>	工程转入</v>
          </cell>
          <cell r="F407" t="str">
            <v>否</v>
          </cell>
          <cell r="G407" t="str">
            <v>330822908000000083</v>
          </cell>
          <cell r="H407" t="str">
            <v>常山溪东</v>
          </cell>
          <cell r="I407" t="str">
            <v>1KV以下电力电缆铜芯阻燃聚氯乙烯绝缘聚氯乙烯护套软电缆ZA-RVV 1*35mm2浅蓝</v>
          </cell>
          <cell r="J407" t="str">
            <v>个</v>
          </cell>
          <cell r="K407">
            <v>1</v>
          </cell>
          <cell r="L407">
            <v>44218</v>
          </cell>
          <cell r="M407">
            <v>300</v>
          </cell>
          <cell r="N407">
            <v>260</v>
          </cell>
          <cell r="O407">
            <v>158.34</v>
          </cell>
          <cell r="P407">
            <v>20.4</v>
          </cell>
          <cell r="Q407">
            <v>137.94</v>
          </cell>
          <cell r="R407" t="str">
            <v>张凌</v>
          </cell>
          <cell r="S407" t="str">
            <v>1.拆站</v>
          </cell>
          <cell r="T407" t="str">
            <v>01.设备老化</v>
          </cell>
          <cell r="U407" t="str">
            <v>修理费用高于或接近更新改造成本</v>
          </cell>
        </row>
        <row r="407">
          <cell r="W407" t="str">
            <v>电力电缆</v>
          </cell>
        </row>
        <row r="408">
          <cell r="B408" t="str">
            <v>330800361183</v>
          </cell>
          <cell r="C408" t="str">
            <v>电源扩容资产</v>
          </cell>
          <cell r="D408" t="str">
            <v>01229901</v>
          </cell>
          <cell r="E408" t="str">
            <v>	工程转入</v>
          </cell>
          <cell r="F408" t="str">
            <v>否</v>
          </cell>
          <cell r="G408" t="str">
            <v>330822908000000083</v>
          </cell>
          <cell r="H408" t="str">
            <v>常山溪东</v>
          </cell>
          <cell r="I408" t="str">
            <v>construction_type_1</v>
          </cell>
          <cell r="J408" t="str">
            <v>个</v>
          </cell>
          <cell r="K408">
            <v>1</v>
          </cell>
          <cell r="L408">
            <v>44679</v>
          </cell>
          <cell r="M408">
            <v>72</v>
          </cell>
          <cell r="N408">
            <v>47</v>
          </cell>
          <cell r="O408">
            <v>397.45</v>
          </cell>
          <cell r="P408">
            <v>133.85</v>
          </cell>
          <cell r="Q408">
            <v>263.6</v>
          </cell>
          <cell r="R408" t="str">
            <v>张凌</v>
          </cell>
          <cell r="S408" t="str">
            <v>1.拆站</v>
          </cell>
          <cell r="T408" t="str">
            <v>03.拆迁毁损</v>
          </cell>
          <cell r="U408" t="str">
            <v>费用类资产</v>
          </cell>
        </row>
        <row r="408">
          <cell r="W408" t="str">
            <v>费用类资产</v>
          </cell>
        </row>
        <row r="409">
          <cell r="B409" t="str">
            <v>330800364191</v>
          </cell>
          <cell r="C409" t="str">
            <v>用户设备代装支出</v>
          </cell>
          <cell r="D409" t="str">
            <v>90011101</v>
          </cell>
          <cell r="E409" t="str">
            <v>	工程转入</v>
          </cell>
          <cell r="F409" t="str">
            <v>否</v>
          </cell>
          <cell r="G409" t="str">
            <v>330822908000000083</v>
          </cell>
          <cell r="H409" t="str">
            <v>常山溪东</v>
          </cell>
          <cell r="I409" t="str">
            <v>construction_type_1</v>
          </cell>
          <cell r="J409" t="str">
            <v>项</v>
          </cell>
          <cell r="K409">
            <v>1</v>
          </cell>
          <cell r="L409">
            <v>44824</v>
          </cell>
          <cell r="M409">
            <v>120</v>
          </cell>
          <cell r="N409">
            <v>99</v>
          </cell>
          <cell r="O409">
            <v>869.58</v>
          </cell>
          <cell r="P409">
            <v>152.25</v>
          </cell>
          <cell r="Q409">
            <v>717.33</v>
          </cell>
          <cell r="R409" t="str">
            <v>张凌</v>
          </cell>
          <cell r="S409" t="str">
            <v>1.拆站</v>
          </cell>
          <cell r="T409" t="str">
            <v>03.拆迁毁损</v>
          </cell>
          <cell r="U409" t="str">
            <v>费用类资产</v>
          </cell>
        </row>
        <row r="409">
          <cell r="W409" t="str">
            <v>费用类资产</v>
          </cell>
        </row>
        <row r="410">
          <cell r="B410" t="str">
            <v>330800370169</v>
          </cell>
          <cell r="C410" t="str">
            <v>外市电引入</v>
          </cell>
          <cell r="D410" t="str">
            <v>90011101</v>
          </cell>
          <cell r="E410" t="str">
            <v>	工程转入</v>
          </cell>
          <cell r="F410" t="str">
            <v>否</v>
          </cell>
          <cell r="G410" t="str">
            <v>330822908000000083</v>
          </cell>
          <cell r="H410" t="str">
            <v>常山溪东</v>
          </cell>
          <cell r="I410" t="str">
            <v>费用类资产</v>
          </cell>
          <cell r="J410" t="str">
            <v>项</v>
          </cell>
          <cell r="K410">
            <v>1</v>
          </cell>
          <cell r="L410">
            <v>44914</v>
          </cell>
          <cell r="M410">
            <v>120</v>
          </cell>
          <cell r="N410">
            <v>102</v>
          </cell>
          <cell r="O410">
            <v>1961.45</v>
          </cell>
          <cell r="P410">
            <v>294.26</v>
          </cell>
          <cell r="Q410">
            <v>1667.19</v>
          </cell>
          <cell r="R410" t="str">
            <v>张凌</v>
          </cell>
          <cell r="S410" t="str">
            <v>1.拆站</v>
          </cell>
          <cell r="T410" t="str">
            <v>03.拆迁毁损</v>
          </cell>
          <cell r="U410" t="str">
            <v>费用类资产</v>
          </cell>
        </row>
        <row r="410">
          <cell r="W410" t="str">
            <v>费用类资产</v>
          </cell>
        </row>
        <row r="411">
          <cell r="B411" t="str">
            <v>330800100193</v>
          </cell>
          <cell r="C411" t="str">
            <v>砖混结构-砖混结构房屋</v>
          </cell>
          <cell r="D411" t="str">
            <v>01200101</v>
          </cell>
          <cell r="E411" t="str">
            <v>	存量收购</v>
          </cell>
          <cell r="F411" t="str">
            <v>否</v>
          </cell>
          <cell r="G411" t="str">
            <v>330822908000000452</v>
          </cell>
          <cell r="H411" t="str">
            <v>常山何家溪东-2</v>
          </cell>
          <cell r="I411" t="str">
            <v>砖混</v>
          </cell>
          <cell r="J411" t="str">
            <v>平方米</v>
          </cell>
          <cell r="K411">
            <v>24</v>
          </cell>
          <cell r="L411">
            <v>39903</v>
          </cell>
          <cell r="M411">
            <v>300</v>
          </cell>
          <cell r="N411">
            <v>197</v>
          </cell>
          <cell r="O411">
            <v>110391.27</v>
          </cell>
          <cell r="P411">
            <v>36763.79</v>
          </cell>
          <cell r="Q411">
            <v>73627.48</v>
          </cell>
          <cell r="R411" t="str">
            <v>张凌</v>
          </cell>
          <cell r="S411" t="str">
            <v>1.拆站</v>
          </cell>
          <cell r="T411" t="str">
            <v>03.拆迁毁损</v>
          </cell>
          <cell r="U411" t="str">
            <v>利旧成本明显高于或接近同类资产重置成本</v>
          </cell>
        </row>
        <row r="411">
          <cell r="W411" t="str">
            <v>砖混机房</v>
          </cell>
        </row>
        <row r="412">
          <cell r="B412" t="str">
            <v>330800100466</v>
          </cell>
          <cell r="C412" t="str">
            <v>铁塔--自立式</v>
          </cell>
          <cell r="D412" t="str">
            <v>01020103</v>
          </cell>
          <cell r="E412" t="str">
            <v>	存量收购</v>
          </cell>
          <cell r="F412" t="str">
            <v>否</v>
          </cell>
          <cell r="G412" t="str">
            <v>330822908000000452</v>
          </cell>
          <cell r="H412" t="str">
            <v>常山何家溪东-2</v>
          </cell>
          <cell r="I412" t="str">
            <v>15米</v>
          </cell>
          <cell r="J412" t="str">
            <v>座</v>
          </cell>
          <cell r="K412">
            <v>1</v>
          </cell>
          <cell r="L412">
            <v>39903</v>
          </cell>
          <cell r="M412">
            <v>120</v>
          </cell>
          <cell r="N412">
            <v>17</v>
          </cell>
          <cell r="O412">
            <v>30357.72</v>
          </cell>
          <cell r="P412">
            <v>25275.28</v>
          </cell>
          <cell r="Q412">
            <v>5082.44</v>
          </cell>
          <cell r="R412" t="str">
            <v>张凌</v>
          </cell>
          <cell r="S412" t="str">
            <v>1.拆站</v>
          </cell>
          <cell r="T412" t="str">
            <v>03.拆迁毁损</v>
          </cell>
          <cell r="U412" t="str">
            <v>构件数量多且易产生形变，利旧成本明显高于或接近同类资产重置成本</v>
          </cell>
        </row>
        <row r="412">
          <cell r="W412" t="str">
            <v>楼面增高架</v>
          </cell>
        </row>
        <row r="413">
          <cell r="B413" t="str">
            <v>330800107066</v>
          </cell>
          <cell r="C413" t="str">
            <v>整流设备-组合开关电源</v>
          </cell>
          <cell r="D413" t="str">
            <v>01220501</v>
          </cell>
          <cell r="E413" t="str">
            <v>	存量收购</v>
          </cell>
          <cell r="F413" t="str">
            <v>否</v>
          </cell>
          <cell r="G413" t="str">
            <v>330822908000000452</v>
          </cell>
          <cell r="H413" t="str">
            <v>常山何家溪东-2</v>
          </cell>
          <cell r="I413" t="str">
            <v>48V-300A(50A模块)-100A</v>
          </cell>
          <cell r="J413" t="str">
            <v>个</v>
          </cell>
          <cell r="K413">
            <v>1</v>
          </cell>
          <cell r="L413">
            <v>39082</v>
          </cell>
          <cell r="M413">
            <v>6</v>
          </cell>
          <cell r="N413">
            <v>0</v>
          </cell>
          <cell r="O413">
            <v>1000.8</v>
          </cell>
          <cell r="P413">
            <v>970.78</v>
          </cell>
          <cell r="Q413">
            <v>30.02</v>
          </cell>
          <cell r="R413" t="str">
            <v>张凌</v>
          </cell>
          <cell r="S413" t="str">
            <v>1.拆站</v>
          </cell>
          <cell r="T413" t="str">
            <v>01.设备老化</v>
          </cell>
          <cell r="U413" t="str">
            <v>修理费用高于或接近更新改造成本</v>
          </cell>
        </row>
        <row r="413">
          <cell r="W413" t="str">
            <v>组合式开关电源</v>
          </cell>
        </row>
        <row r="414">
          <cell r="B414" t="str">
            <v>330800117556</v>
          </cell>
          <cell r="C414" t="str">
            <v>1KV以下电力电缆</v>
          </cell>
          <cell r="D414" t="str">
            <v>01610102</v>
          </cell>
          <cell r="E414" t="str">
            <v>	存量收购</v>
          </cell>
          <cell r="F414" t="str">
            <v>否</v>
          </cell>
          <cell r="G414" t="str">
            <v>330822908000000452</v>
          </cell>
          <cell r="H414" t="str">
            <v>常山何家溪东-2</v>
          </cell>
          <cell r="I414" t="str">
            <v>3×16+1×10</v>
          </cell>
          <cell r="J414" t="str">
            <v>米</v>
          </cell>
          <cell r="K414">
            <v>291</v>
          </cell>
          <cell r="L414">
            <v>39934</v>
          </cell>
          <cell r="M414">
            <v>120</v>
          </cell>
          <cell r="N414">
            <v>17</v>
          </cell>
          <cell r="O414">
            <v>12566.14</v>
          </cell>
          <cell r="P414">
            <v>10462.39</v>
          </cell>
          <cell r="Q414">
            <v>2103.75</v>
          </cell>
          <cell r="R414" t="str">
            <v>张凌</v>
          </cell>
          <cell r="S414" t="str">
            <v>1.拆站</v>
          </cell>
          <cell r="T414" t="str">
            <v>01.设备老化</v>
          </cell>
          <cell r="U414" t="str">
            <v>修理费用高于或接近更新改造成本</v>
          </cell>
        </row>
        <row r="414">
          <cell r="W414" t="str">
            <v>电力电缆</v>
          </cell>
        </row>
        <row r="415">
          <cell r="B415" t="str">
            <v>330800129508</v>
          </cell>
          <cell r="C415" t="str">
            <v>过压保护器</v>
          </cell>
          <cell r="D415" t="str">
            <v>01220208</v>
          </cell>
          <cell r="E415" t="str">
            <v>	存量收购</v>
          </cell>
          <cell r="F415" t="str">
            <v>否</v>
          </cell>
          <cell r="G415" t="str">
            <v>330822908000000452</v>
          </cell>
          <cell r="H415" t="str">
            <v>常山何家溪东-2</v>
          </cell>
          <cell r="I415" t="str">
            <v>PU40-400(杭州科器)</v>
          </cell>
          <cell r="J415" t="str">
            <v>面</v>
          </cell>
          <cell r="K415">
            <v>1</v>
          </cell>
          <cell r="L415">
            <v>38838</v>
          </cell>
          <cell r="M415">
            <v>7</v>
          </cell>
          <cell r="N415">
            <v>0</v>
          </cell>
          <cell r="O415">
            <v>367.53</v>
          </cell>
          <cell r="P415">
            <v>356.5</v>
          </cell>
          <cell r="Q415">
            <v>11.03</v>
          </cell>
          <cell r="R415" t="str">
            <v>张凌</v>
          </cell>
          <cell r="S415" t="str">
            <v>1.拆站</v>
          </cell>
          <cell r="T415" t="str">
            <v>01.设备老化</v>
          </cell>
          <cell r="U415" t="str">
            <v>修理费用高于或接近更新改造成本</v>
          </cell>
        </row>
        <row r="415">
          <cell r="W415" t="str">
            <v>过压保护器</v>
          </cell>
        </row>
        <row r="416">
          <cell r="B416" t="str">
            <v>330800316925</v>
          </cell>
          <cell r="C416" t="str">
            <v>普通阀控密封铅酸蓄电池</v>
          </cell>
          <cell r="D416" t="str">
            <v>01220101</v>
          </cell>
          <cell r="E416" t="str">
            <v>	工程转入</v>
          </cell>
          <cell r="F416" t="str">
            <v>否</v>
          </cell>
          <cell r="G416" t="str">
            <v>330822908000000452</v>
          </cell>
          <cell r="H416" t="str">
            <v>常山何家溪东-2</v>
          </cell>
          <cell r="I416" t="str">
            <v>2V500Ah不含GPS防盗模块（组）</v>
          </cell>
          <cell r="J416" t="str">
            <v>组</v>
          </cell>
          <cell r="K416">
            <v>1</v>
          </cell>
          <cell r="L416">
            <v>42874</v>
          </cell>
          <cell r="M416">
            <v>72</v>
          </cell>
          <cell r="N416">
            <v>0</v>
          </cell>
          <cell r="O416">
            <v>14104.54</v>
          </cell>
          <cell r="P416">
            <v>13681.4</v>
          </cell>
          <cell r="Q416">
            <v>423.14</v>
          </cell>
          <cell r="R416" t="str">
            <v>张凌</v>
          </cell>
          <cell r="S416" t="str">
            <v>1.拆站</v>
          </cell>
          <cell r="T416" t="str">
            <v>01.设备老化</v>
          </cell>
          <cell r="U416" t="str">
            <v>修理费用高于或接近更新改造成本</v>
          </cell>
        </row>
        <row r="416">
          <cell r="W416" t="str">
            <v>500AH</v>
          </cell>
        </row>
        <row r="417">
          <cell r="B417" t="str">
            <v>330800320945</v>
          </cell>
          <cell r="C417" t="str">
            <v>地面塔扩容资产</v>
          </cell>
          <cell r="D417" t="str">
            <v>01019901</v>
          </cell>
          <cell r="E417" t="str">
            <v>	工程转入</v>
          </cell>
          <cell r="F417" t="str">
            <v>否</v>
          </cell>
          <cell r="G417" t="str">
            <v>330822908000000452</v>
          </cell>
          <cell r="H417" t="str">
            <v>常山何家溪东-2</v>
          </cell>
          <cell r="I417" t="str">
            <v>增加支臂</v>
          </cell>
          <cell r="J417" t="str">
            <v>座</v>
          </cell>
          <cell r="K417">
            <v>1</v>
          </cell>
          <cell r="L417">
            <v>42976</v>
          </cell>
          <cell r="M417">
            <v>240</v>
          </cell>
          <cell r="N417">
            <v>159</v>
          </cell>
          <cell r="O417">
            <v>9500.55</v>
          </cell>
          <cell r="P417">
            <v>5369.19</v>
          </cell>
          <cell r="Q417">
            <v>4131.36</v>
          </cell>
          <cell r="R417" t="str">
            <v>张凌</v>
          </cell>
          <cell r="S417" t="str">
            <v>1.拆站</v>
          </cell>
          <cell r="T417" t="str">
            <v>03.拆迁毁损</v>
          </cell>
          <cell r="U417" t="str">
            <v>费用类资产</v>
          </cell>
        </row>
        <row r="417">
          <cell r="W417" t="str">
            <v>费用类资产</v>
          </cell>
        </row>
        <row r="418">
          <cell r="B418" t="str">
            <v>330800323788</v>
          </cell>
          <cell r="C418" t="str">
            <v>普通空调壁挂</v>
          </cell>
          <cell r="D418" t="str">
            <v>01230101</v>
          </cell>
          <cell r="E418" t="str">
            <v>	工程转入</v>
          </cell>
          <cell r="F418" t="str">
            <v>否</v>
          </cell>
          <cell r="G418" t="str">
            <v>330822908000000452</v>
          </cell>
          <cell r="H418" t="str">
            <v>常山何家溪东-2</v>
          </cell>
          <cell r="I418" t="str">
            <v>2P单冷单相整机</v>
          </cell>
          <cell r="J418">
            <v>0</v>
          </cell>
          <cell r="K418">
            <v>1</v>
          </cell>
          <cell r="L418">
            <v>42739</v>
          </cell>
          <cell r="M418">
            <v>72</v>
          </cell>
          <cell r="N418">
            <v>0</v>
          </cell>
          <cell r="O418">
            <v>3267.95</v>
          </cell>
          <cell r="P418">
            <v>3169.91</v>
          </cell>
          <cell r="Q418">
            <v>98.04</v>
          </cell>
          <cell r="R418" t="str">
            <v>张凌</v>
          </cell>
          <cell r="S418" t="str">
            <v>1.拆站</v>
          </cell>
          <cell r="T418" t="str">
            <v>01.设备老化</v>
          </cell>
          <cell r="U418" t="str">
            <v>修理费用高于或接近更新改造成本</v>
          </cell>
        </row>
        <row r="418">
          <cell r="W418" t="str">
            <v>2P</v>
          </cell>
        </row>
        <row r="419">
          <cell r="B419" t="str">
            <v>330800333324</v>
          </cell>
          <cell r="C419" t="str">
            <v>电源扩容资产</v>
          </cell>
          <cell r="D419" t="str">
            <v>01229901</v>
          </cell>
          <cell r="E419" t="str">
            <v>	工程转入</v>
          </cell>
          <cell r="F419" t="str">
            <v>否</v>
          </cell>
          <cell r="G419" t="str">
            <v>330822908000000452</v>
          </cell>
          <cell r="H419" t="str">
            <v>常山何家溪东-2</v>
          </cell>
          <cell r="I419" t="str">
            <v>通用配件电表箱250mm*400mm*140mm</v>
          </cell>
          <cell r="J419" t="str">
            <v>个</v>
          </cell>
          <cell r="K419">
            <v>1</v>
          </cell>
          <cell r="L419">
            <v>43391</v>
          </cell>
          <cell r="M419">
            <v>72</v>
          </cell>
          <cell r="N419">
            <v>5</v>
          </cell>
          <cell r="O419">
            <v>617.07</v>
          </cell>
          <cell r="P419">
            <v>556.99</v>
          </cell>
          <cell r="Q419">
            <v>60.08</v>
          </cell>
          <cell r="R419" t="str">
            <v>张凌</v>
          </cell>
          <cell r="S419" t="str">
            <v>1.拆站</v>
          </cell>
          <cell r="T419" t="str">
            <v>01.设备老化</v>
          </cell>
          <cell r="U419" t="str">
            <v>修理费用高于或接近更新改造成本</v>
          </cell>
        </row>
        <row r="419">
          <cell r="W419" t="str">
            <v>电表箱</v>
          </cell>
        </row>
        <row r="420">
          <cell r="B420" t="str">
            <v>330800333325</v>
          </cell>
          <cell r="C420" t="str">
            <v>外市电引入</v>
          </cell>
          <cell r="D420" t="str">
            <v>90010101</v>
          </cell>
          <cell r="E420" t="str">
            <v>	工程转入</v>
          </cell>
          <cell r="F420" t="str">
            <v>否</v>
          </cell>
          <cell r="G420" t="str">
            <v>330822908000000452</v>
          </cell>
          <cell r="H420" t="str">
            <v>常山何家溪东-2</v>
          </cell>
          <cell r="I420" t="str">
            <v>更换电表</v>
          </cell>
          <cell r="J420" t="str">
            <v>项</v>
          </cell>
          <cell r="K420">
            <v>1</v>
          </cell>
          <cell r="L420">
            <v>43391</v>
          </cell>
          <cell r="M420">
            <v>120</v>
          </cell>
          <cell r="N420">
            <v>52</v>
          </cell>
          <cell r="O420">
            <v>111.58</v>
          </cell>
          <cell r="P420">
            <v>63.24</v>
          </cell>
          <cell r="Q420">
            <v>48.34</v>
          </cell>
          <cell r="R420" t="str">
            <v>张凌</v>
          </cell>
          <cell r="S420" t="str">
            <v>1.拆站</v>
          </cell>
          <cell r="T420" t="str">
            <v>03.拆迁毁损</v>
          </cell>
          <cell r="U420" t="str">
            <v>费用类资产</v>
          </cell>
        </row>
        <row r="420">
          <cell r="W420" t="str">
            <v>费用类资产</v>
          </cell>
        </row>
        <row r="421">
          <cell r="B421" t="str">
            <v>330800335957</v>
          </cell>
          <cell r="C421" t="str">
            <v>电力引入扩容资产</v>
          </cell>
          <cell r="D421" t="str">
            <v>01249901</v>
          </cell>
          <cell r="E421" t="str">
            <v>	工程转入</v>
          </cell>
          <cell r="F421" t="str">
            <v>否</v>
          </cell>
          <cell r="G421" t="str">
            <v>330822908000000452</v>
          </cell>
          <cell r="H421" t="str">
            <v>常山何家溪东-2</v>
          </cell>
          <cell r="I421" t="str">
            <v>霍尔传感器电流型输入100A/输出4-20mA</v>
          </cell>
          <cell r="J421" t="str">
            <v>个</v>
          </cell>
          <cell r="K421">
            <v>1</v>
          </cell>
          <cell r="L421">
            <v>43391</v>
          </cell>
          <cell r="M421">
            <v>120</v>
          </cell>
          <cell r="N421">
            <v>53</v>
          </cell>
          <cell r="O421">
            <v>442.06</v>
          </cell>
          <cell r="P421">
            <v>239.63</v>
          </cell>
          <cell r="Q421">
            <v>202.43</v>
          </cell>
          <cell r="R421" t="str">
            <v>张凌</v>
          </cell>
          <cell r="S421" t="str">
            <v>1.拆站</v>
          </cell>
          <cell r="T421" t="str">
            <v>01.设备老化</v>
          </cell>
          <cell r="U421" t="str">
            <v>修理费用高于或接近更新改造成本</v>
          </cell>
        </row>
        <row r="421">
          <cell r="W421" t="str">
            <v>霍尔传感器</v>
          </cell>
        </row>
        <row r="422">
          <cell r="B422" t="str">
            <v>330800370177</v>
          </cell>
          <cell r="C422" t="str">
            <v>外市电引入</v>
          </cell>
          <cell r="D422" t="str">
            <v>90010101</v>
          </cell>
          <cell r="E422" t="str">
            <v>	工程转入</v>
          </cell>
          <cell r="F422" t="str">
            <v>否</v>
          </cell>
          <cell r="G422" t="str">
            <v>330822908000000452</v>
          </cell>
          <cell r="H422" t="str">
            <v>常山何家溪东-2</v>
          </cell>
          <cell r="I422" t="str">
            <v>室外电表箱安装施工费</v>
          </cell>
          <cell r="J422" t="str">
            <v>项</v>
          </cell>
          <cell r="K422">
            <v>1</v>
          </cell>
          <cell r="L422">
            <v>44914</v>
          </cell>
          <cell r="M422">
            <v>120</v>
          </cell>
          <cell r="N422">
            <v>102</v>
          </cell>
          <cell r="O422">
            <v>1961.45</v>
          </cell>
          <cell r="P422">
            <v>294.26</v>
          </cell>
          <cell r="Q422">
            <v>1667.19</v>
          </cell>
          <cell r="R422" t="str">
            <v>张凌</v>
          </cell>
          <cell r="S422" t="str">
            <v>1.拆站</v>
          </cell>
          <cell r="T422" t="str">
            <v>03.拆迁毁损</v>
          </cell>
          <cell r="U422" t="str">
            <v>费用类资产</v>
          </cell>
        </row>
        <row r="422">
          <cell r="W422" t="str">
            <v>费用类资产</v>
          </cell>
        </row>
        <row r="423">
          <cell r="B423" t="str">
            <v>330800373798</v>
          </cell>
          <cell r="C423" t="str">
            <v>地面塔扩容资产</v>
          </cell>
          <cell r="D423" t="str">
            <v>01019901</v>
          </cell>
          <cell r="E423" t="str">
            <v>	工程转入</v>
          </cell>
          <cell r="F423" t="str">
            <v>否</v>
          </cell>
          <cell r="G423" t="str">
            <v>330822908000000452</v>
          </cell>
          <cell r="H423" t="str">
            <v>常山何家溪东-2</v>
          </cell>
          <cell r="I423" t="str">
            <v>除锈、螺栓更换等改造施工服务费</v>
          </cell>
          <cell r="J423" t="str">
            <v>座</v>
          </cell>
          <cell r="K423">
            <v>1</v>
          </cell>
          <cell r="L423">
            <v>45078</v>
          </cell>
          <cell r="M423">
            <v>240</v>
          </cell>
          <cell r="N423">
            <v>229</v>
          </cell>
          <cell r="O423">
            <v>23222.51</v>
          </cell>
          <cell r="P423">
            <v>1033.91</v>
          </cell>
          <cell r="Q423">
            <v>22188.6</v>
          </cell>
          <cell r="R423" t="str">
            <v>张凌</v>
          </cell>
          <cell r="S423" t="str">
            <v>1.拆站</v>
          </cell>
          <cell r="T423" t="str">
            <v>03.拆迁毁损</v>
          </cell>
          <cell r="U423" t="str">
            <v>费用类资产</v>
          </cell>
        </row>
        <row r="423">
          <cell r="W423" t="str">
            <v>费用类资产</v>
          </cell>
        </row>
        <row r="424">
          <cell r="B424" t="str">
            <v>330800378299</v>
          </cell>
          <cell r="C424" t="str">
            <v>基站机房扩容资产</v>
          </cell>
          <cell r="D424" t="str">
            <v>01219901</v>
          </cell>
          <cell r="E424" t="str">
            <v>	工程转入</v>
          </cell>
          <cell r="F424" t="str">
            <v>否</v>
          </cell>
          <cell r="G424" t="str">
            <v>330822908000000452</v>
          </cell>
          <cell r="H424" t="str">
            <v>常山何家溪东-2</v>
          </cell>
          <cell r="I424" t="str">
            <v>除锈、螺栓更换等改造施工服务费</v>
          </cell>
          <cell r="J424" t="str">
            <v>个</v>
          </cell>
          <cell r="K424">
            <v>1</v>
          </cell>
          <cell r="L424">
            <v>45078</v>
          </cell>
          <cell r="M424">
            <v>300</v>
          </cell>
          <cell r="N424">
            <v>289</v>
          </cell>
          <cell r="O424">
            <v>442.67</v>
          </cell>
          <cell r="P424">
            <v>15.74</v>
          </cell>
          <cell r="Q424">
            <v>426.93</v>
          </cell>
          <cell r="R424" t="str">
            <v>张凌</v>
          </cell>
          <cell r="S424" t="str">
            <v>1.拆站</v>
          </cell>
          <cell r="T424" t="str">
            <v>03.拆迁毁损</v>
          </cell>
          <cell r="U424" t="str">
            <v>费用类资产</v>
          </cell>
        </row>
        <row r="424">
          <cell r="W424" t="str">
            <v>费用类资产</v>
          </cell>
        </row>
        <row r="425">
          <cell r="B425" t="str">
            <v>330800318118</v>
          </cell>
          <cell r="C425" t="str">
            <v>普通阀控密封铅酸蓄电池</v>
          </cell>
          <cell r="D425" t="str">
            <v>01220101</v>
          </cell>
          <cell r="E425" t="str">
            <v>	工程转入</v>
          </cell>
          <cell r="F425" t="str">
            <v>否</v>
          </cell>
          <cell r="G425" t="str">
            <v>330822908000000309</v>
          </cell>
          <cell r="H425" t="str">
            <v>常山白马山</v>
          </cell>
          <cell r="I425" t="str">
            <v>2V500Ah不含GPS防盗模块（组）</v>
          </cell>
          <cell r="J425" t="str">
            <v>组</v>
          </cell>
          <cell r="K425">
            <v>1</v>
          </cell>
          <cell r="L425">
            <v>42905</v>
          </cell>
          <cell r="M425">
            <v>72</v>
          </cell>
          <cell r="N425">
            <v>0</v>
          </cell>
          <cell r="O425">
            <v>14104.54</v>
          </cell>
          <cell r="P425">
            <v>13681.4</v>
          </cell>
          <cell r="Q425">
            <v>423.14</v>
          </cell>
          <cell r="R425" t="str">
            <v>张凌</v>
          </cell>
          <cell r="S425" t="str">
            <v>2.更新改造</v>
          </cell>
          <cell r="T425" t="str">
            <v>01.设备老化</v>
          </cell>
          <cell r="U425" t="str">
            <v>修理费用高于或接近更新改造成本</v>
          </cell>
        </row>
        <row r="425">
          <cell r="W425" t="str">
            <v>500AH</v>
          </cell>
        </row>
        <row r="426">
          <cell r="B426" t="str">
            <v>330800333126</v>
          </cell>
          <cell r="C426" t="str">
            <v>普通阀控密封铅酸蓄电池</v>
          </cell>
          <cell r="D426" t="str">
            <v>01220101</v>
          </cell>
          <cell r="E426" t="str">
            <v>	工程转入</v>
          </cell>
          <cell r="F426" t="str">
            <v>否</v>
          </cell>
          <cell r="G426" t="str">
            <v>330822908000000453</v>
          </cell>
          <cell r="H426" t="str">
            <v>常山城关中学-3</v>
          </cell>
          <cell r="I426" t="str">
            <v>2V500Ah不含GPS防盗模块（只）</v>
          </cell>
          <cell r="J426" t="str">
            <v>组</v>
          </cell>
          <cell r="K426">
            <v>1</v>
          </cell>
          <cell r="L426">
            <v>43371</v>
          </cell>
          <cell r="M426">
            <v>72</v>
          </cell>
          <cell r="N426">
            <v>4</v>
          </cell>
          <cell r="O426">
            <v>14344.87</v>
          </cell>
          <cell r="P426">
            <v>13141.82</v>
          </cell>
          <cell r="Q426">
            <v>1203.05</v>
          </cell>
          <cell r="R426" t="str">
            <v>张凌</v>
          </cell>
          <cell r="S426" t="str">
            <v>2.更新改造</v>
          </cell>
          <cell r="T426" t="str">
            <v>01.设备老化</v>
          </cell>
          <cell r="U426" t="str">
            <v>修理费用高于或接近更新改造成本</v>
          </cell>
        </row>
        <row r="426">
          <cell r="W426" t="str">
            <v>500AH</v>
          </cell>
        </row>
        <row r="427">
          <cell r="B427" t="str">
            <v>330800332438</v>
          </cell>
          <cell r="C427" t="str">
            <v>动力及环境监控单元</v>
          </cell>
          <cell r="D427" t="str">
            <v>01230301</v>
          </cell>
          <cell r="E427" t="str">
            <v>	工程转入</v>
          </cell>
          <cell r="F427" t="str">
            <v>否</v>
          </cell>
          <cell r="G427" t="str">
            <v>330822908000000045</v>
          </cell>
          <cell r="H427" t="str">
            <v>常山彤弓山</v>
          </cell>
          <cell r="I427" t="str">
            <v>主设备室内型成套设备基本配置模型</v>
          </cell>
          <cell r="J427" t="str">
            <v>套</v>
          </cell>
          <cell r="K427">
            <v>1</v>
          </cell>
          <cell r="L427">
            <v>43333</v>
          </cell>
          <cell r="M427">
            <v>72</v>
          </cell>
          <cell r="N427">
            <v>3</v>
          </cell>
          <cell r="O427">
            <v>2681.14</v>
          </cell>
          <cell r="P427">
            <v>2492.34</v>
          </cell>
          <cell r="Q427">
            <v>188.8</v>
          </cell>
          <cell r="R427" t="str">
            <v>张凌</v>
          </cell>
          <cell r="S427" t="str">
            <v>2.更新改造</v>
          </cell>
          <cell r="T427" t="str">
            <v>02.故障报废</v>
          </cell>
          <cell r="U427" t="str">
            <v>故障频繁且修理成本明显高于或接近同类资产重置成本</v>
          </cell>
        </row>
        <row r="427">
          <cell r="W427" t="str">
            <v>FSU</v>
          </cell>
        </row>
        <row r="428">
          <cell r="B428" t="str">
            <v>330800313446</v>
          </cell>
          <cell r="C428" t="str">
            <v>动力及环境监控单元</v>
          </cell>
          <cell r="D428" t="str">
            <v>01230301</v>
          </cell>
          <cell r="E428" t="str">
            <v>	工程转入</v>
          </cell>
          <cell r="F428" t="str">
            <v>否</v>
          </cell>
          <cell r="G428" t="str">
            <v>330822500000000050</v>
          </cell>
          <cell r="H428" t="str">
            <v>常山五爪山</v>
          </cell>
          <cell r="I428" t="str">
            <v>主设备室内型成套设备双柜配置模型</v>
          </cell>
          <cell r="J428" t="str">
            <v>套</v>
          </cell>
          <cell r="K428">
            <v>1</v>
          </cell>
          <cell r="L428">
            <v>42753</v>
          </cell>
          <cell r="M428">
            <v>72</v>
          </cell>
          <cell r="N428">
            <v>0</v>
          </cell>
          <cell r="O428">
            <v>3936.67</v>
          </cell>
          <cell r="P428">
            <v>3818.57</v>
          </cell>
          <cell r="Q428">
            <v>118.1</v>
          </cell>
          <cell r="R428" t="str">
            <v>张凌</v>
          </cell>
          <cell r="S428" t="str">
            <v>2.更新改造</v>
          </cell>
          <cell r="T428" t="str">
            <v>02.故障报废</v>
          </cell>
          <cell r="U428" t="str">
            <v>故障频繁且修理成本明显高于或接近同类资产重置成本</v>
          </cell>
        </row>
        <row r="428">
          <cell r="W428" t="str">
            <v>FSU</v>
          </cell>
        </row>
        <row r="429">
          <cell r="B429" t="str">
            <v>330800316624</v>
          </cell>
          <cell r="C429" t="str">
            <v>普通空调柜式</v>
          </cell>
          <cell r="D429" t="str">
            <v>01230102</v>
          </cell>
          <cell r="E429" t="str">
            <v>	工程转入</v>
          </cell>
          <cell r="F429" t="str">
            <v>否</v>
          </cell>
          <cell r="G429" t="str">
            <v>330822908000000571</v>
          </cell>
          <cell r="H429" t="str">
            <v>常山电力-2</v>
          </cell>
          <cell r="I429" t="str">
            <v>3P单冷三相整机</v>
          </cell>
          <cell r="J429" t="str">
            <v>台</v>
          </cell>
          <cell r="K429">
            <v>1</v>
          </cell>
          <cell r="L429">
            <v>42853</v>
          </cell>
          <cell r="M429">
            <v>72</v>
          </cell>
          <cell r="N429">
            <v>0</v>
          </cell>
          <cell r="O429">
            <v>6632.69</v>
          </cell>
          <cell r="P429">
            <v>6433.71</v>
          </cell>
          <cell r="Q429">
            <v>198.98</v>
          </cell>
          <cell r="R429" t="str">
            <v>张凌</v>
          </cell>
          <cell r="S429" t="str">
            <v>2.更新改造</v>
          </cell>
          <cell r="T429" t="str">
            <v>02.故障报废</v>
          </cell>
          <cell r="U429" t="str">
            <v>故障频繁且修理成本明显高于或接近同类资产重置成本</v>
          </cell>
        </row>
        <row r="429">
          <cell r="W429" t="str">
            <v>3P</v>
          </cell>
        </row>
        <row r="430">
          <cell r="B430" t="str">
            <v>330800313405</v>
          </cell>
          <cell r="C430" t="str">
            <v>普通阀控密封铅酸蓄电池</v>
          </cell>
          <cell r="D430" t="str">
            <v>01220101</v>
          </cell>
          <cell r="E430" t="str">
            <v>	工程转入</v>
          </cell>
          <cell r="F430" t="str">
            <v>否</v>
          </cell>
          <cell r="G430" t="str">
            <v>330822500000000062</v>
          </cell>
          <cell r="H430" t="str">
            <v>常山辉埠镇上辉埠</v>
          </cell>
          <cell r="I430" t="str">
            <v>前置端子铅酸蓄电池12V150Ah（125宽）</v>
          </cell>
          <cell r="J430" t="str">
            <v>只</v>
          </cell>
          <cell r="K430">
            <v>8</v>
          </cell>
          <cell r="L430">
            <v>42727</v>
          </cell>
          <cell r="M430">
            <v>72</v>
          </cell>
          <cell r="N430">
            <v>0</v>
          </cell>
          <cell r="O430">
            <v>10367.03</v>
          </cell>
          <cell r="P430">
            <v>10056.02</v>
          </cell>
          <cell r="Q430">
            <v>311.01</v>
          </cell>
          <cell r="R430" t="str">
            <v>张凌</v>
          </cell>
          <cell r="S430" t="str">
            <v>2.更新改造</v>
          </cell>
          <cell r="T430" t="str">
            <v>01.设备老化</v>
          </cell>
          <cell r="U430" t="str">
            <v>修理费用高于或接近更新改造成本</v>
          </cell>
        </row>
        <row r="430">
          <cell r="W430" t="str">
            <v>150AH</v>
          </cell>
        </row>
        <row r="431">
          <cell r="B431" t="str">
            <v>330800322397</v>
          </cell>
          <cell r="C431" t="str">
            <v>普通阀控密封铅酸蓄电池</v>
          </cell>
          <cell r="D431" t="str">
            <v>01220101</v>
          </cell>
          <cell r="E431" t="str">
            <v>	工程转入</v>
          </cell>
          <cell r="F431" t="str">
            <v>否</v>
          </cell>
          <cell r="G431" t="str">
            <v>330822500000000119</v>
          </cell>
          <cell r="H431" t="str">
            <v>常山检察院2</v>
          </cell>
          <cell r="I431" t="str">
            <v>前置端子铅酸蓄电池48V200Ah（125宽）</v>
          </cell>
          <cell r="J431" t="str">
            <v>组</v>
          </cell>
          <cell r="K431">
            <v>1</v>
          </cell>
          <cell r="L431">
            <v>43052</v>
          </cell>
          <cell r="M431">
            <v>72</v>
          </cell>
          <cell r="N431">
            <v>0</v>
          </cell>
          <cell r="O431">
            <v>5040.45</v>
          </cell>
          <cell r="P431">
            <v>4889.24</v>
          </cell>
          <cell r="Q431">
            <v>151.21</v>
          </cell>
          <cell r="R431" t="str">
            <v>张凌</v>
          </cell>
          <cell r="S431" t="str">
            <v>2.更新改造</v>
          </cell>
          <cell r="T431" t="str">
            <v>01.设备老化</v>
          </cell>
          <cell r="U431" t="str">
            <v>修理费用高于或接近更新改造成本</v>
          </cell>
        </row>
        <row r="431">
          <cell r="W431" t="str">
            <v>200AH</v>
          </cell>
        </row>
        <row r="432">
          <cell r="B432" t="str">
            <v>330800318383</v>
          </cell>
          <cell r="C432" t="str">
            <v>普通阀控密封铅酸蓄电池</v>
          </cell>
          <cell r="D432" t="str">
            <v>01220101</v>
          </cell>
          <cell r="E432" t="str">
            <v>	工程转入</v>
          </cell>
          <cell r="F432" t="str">
            <v>否</v>
          </cell>
          <cell r="G432" t="str">
            <v>330822908000000627</v>
          </cell>
          <cell r="H432" t="str">
            <v>常山虎山公园</v>
          </cell>
          <cell r="I432" t="str">
            <v>2V500Ah不含GPS防盗模块（组）</v>
          </cell>
          <cell r="J432" t="str">
            <v>组</v>
          </cell>
          <cell r="K432">
            <v>1</v>
          </cell>
          <cell r="L432">
            <v>42907</v>
          </cell>
          <cell r="M432">
            <v>72</v>
          </cell>
          <cell r="N432">
            <v>0</v>
          </cell>
          <cell r="O432">
            <v>14104.54</v>
          </cell>
          <cell r="P432">
            <v>13681.4</v>
          </cell>
          <cell r="Q432">
            <v>423.14</v>
          </cell>
          <cell r="R432" t="str">
            <v>张凌</v>
          </cell>
          <cell r="S432" t="str">
            <v>2.更新改造</v>
          </cell>
          <cell r="T432" t="str">
            <v>01.设备老化</v>
          </cell>
          <cell r="U432" t="str">
            <v>修理费用高于或接近更新改造成本</v>
          </cell>
        </row>
        <row r="432">
          <cell r="W432" t="str">
            <v>500AH</v>
          </cell>
        </row>
        <row r="433">
          <cell r="B433" t="str">
            <v>330800110058</v>
          </cell>
          <cell r="C433" t="str">
            <v>蓄电池组</v>
          </cell>
          <cell r="D433" t="str">
            <v>01220101</v>
          </cell>
          <cell r="E433" t="str">
            <v>	存量收购</v>
          </cell>
          <cell r="F433" t="str">
            <v>否</v>
          </cell>
          <cell r="G433" t="str">
            <v>330822908000000173</v>
          </cell>
          <cell r="H433" t="str">
            <v>常山大坞林场</v>
          </cell>
          <cell r="I433" t="str">
            <v>48V-300AH</v>
          </cell>
          <cell r="J433" t="str">
            <v>V×AH-组</v>
          </cell>
          <cell r="K433">
            <v>1</v>
          </cell>
          <cell r="L433">
            <v>40694</v>
          </cell>
          <cell r="M433">
            <v>7</v>
          </cell>
          <cell r="N433">
            <v>0</v>
          </cell>
          <cell r="O433">
            <v>1199.96</v>
          </cell>
          <cell r="P433">
            <v>1163.96</v>
          </cell>
          <cell r="Q433">
            <v>36</v>
          </cell>
          <cell r="R433" t="str">
            <v>张凌</v>
          </cell>
          <cell r="S433" t="str">
            <v>2.更新改造</v>
          </cell>
          <cell r="T433" t="str">
            <v>01.设备老化</v>
          </cell>
          <cell r="U433" t="str">
            <v>修理费用高于或接近更新改造成本</v>
          </cell>
        </row>
        <row r="433">
          <cell r="W433" t="str">
            <v>300AH</v>
          </cell>
        </row>
        <row r="434">
          <cell r="B434" t="str">
            <v>330800333029</v>
          </cell>
          <cell r="C434" t="str">
            <v>动力及环境监控单元</v>
          </cell>
          <cell r="D434" t="str">
            <v>01230301</v>
          </cell>
          <cell r="E434" t="str">
            <v>	工程转入</v>
          </cell>
          <cell r="F434" t="str">
            <v>否</v>
          </cell>
          <cell r="G434" t="str">
            <v>330822908000000541</v>
          </cell>
          <cell r="H434" t="str">
            <v>常山天马朱家坞</v>
          </cell>
          <cell r="I434" t="str">
            <v>主设备室内型成套设备基本配置模型</v>
          </cell>
          <cell r="J434" t="str">
            <v>套</v>
          </cell>
          <cell r="K434">
            <v>1</v>
          </cell>
          <cell r="L434">
            <v>43384</v>
          </cell>
          <cell r="M434">
            <v>72</v>
          </cell>
          <cell r="N434">
            <v>5</v>
          </cell>
          <cell r="O434">
            <v>2681.14</v>
          </cell>
          <cell r="P434">
            <v>2420.09</v>
          </cell>
          <cell r="Q434">
            <v>261.05</v>
          </cell>
          <cell r="R434" t="str">
            <v>张凌</v>
          </cell>
          <cell r="S434" t="str">
            <v>2.更新改造</v>
          </cell>
          <cell r="T434" t="str">
            <v>02.故障报废</v>
          </cell>
          <cell r="U434" t="str">
            <v>故障频繁且修理成本明显高于或接近同类资产重置成本</v>
          </cell>
        </row>
        <row r="434">
          <cell r="W434" t="str">
            <v>FSU</v>
          </cell>
        </row>
        <row r="435">
          <cell r="B435" t="str">
            <v>330800324994</v>
          </cell>
          <cell r="C435" t="str">
            <v>常山辉埠童家基站X01-直流供电系统-组合开关电源屏</v>
          </cell>
          <cell r="D435" t="str">
            <v>01220501</v>
          </cell>
          <cell r="E435" t="str">
            <v>	2016存量应交未交</v>
          </cell>
          <cell r="F435" t="str">
            <v>否</v>
          </cell>
          <cell r="G435" t="str">
            <v>330822700000235653</v>
          </cell>
          <cell r="H435" t="str">
            <v>常山辉埠童家</v>
          </cell>
          <cell r="I435" t="str">
            <v>PS48 300-3B-2900</v>
          </cell>
          <cell r="J435" t="str">
            <v>个</v>
          </cell>
          <cell r="K435">
            <v>1</v>
          </cell>
          <cell r="L435">
            <v>43039</v>
          </cell>
          <cell r="M435">
            <v>72</v>
          </cell>
          <cell r="N435">
            <v>0</v>
          </cell>
          <cell r="O435">
            <v>5475</v>
          </cell>
          <cell r="P435">
            <v>5310.75</v>
          </cell>
          <cell r="Q435">
            <v>164.25</v>
          </cell>
          <cell r="R435" t="str">
            <v>张凌</v>
          </cell>
          <cell r="S435" t="str">
            <v>2.更新改造</v>
          </cell>
          <cell r="T435" t="str">
            <v>02.故障报废</v>
          </cell>
          <cell r="U435" t="str">
            <v>故障频繁且修理成本明显高于或接近同类资产重置成本</v>
          </cell>
        </row>
        <row r="435">
          <cell r="W435" t="str">
            <v>组合式开关电源</v>
          </cell>
        </row>
        <row r="436">
          <cell r="B436" t="str">
            <v>330800311262</v>
          </cell>
          <cell r="C436" t="str">
            <v>动力及环境监控单元</v>
          </cell>
          <cell r="D436" t="str">
            <v>01230301</v>
          </cell>
          <cell r="E436" t="str">
            <v>	工程转入</v>
          </cell>
          <cell r="F436" t="str">
            <v>否</v>
          </cell>
          <cell r="G436" t="str">
            <v>330822500010001621</v>
          </cell>
          <cell r="H436" t="str">
            <v>常山外港搬迁</v>
          </cell>
          <cell r="I436" t="str">
            <v>主设备室内型成套设备基本配置模型</v>
          </cell>
          <cell r="J436" t="str">
            <v>套</v>
          </cell>
          <cell r="K436">
            <v>1</v>
          </cell>
          <cell r="L436">
            <v>42734</v>
          </cell>
          <cell r="M436">
            <v>72</v>
          </cell>
          <cell r="N436">
            <v>0</v>
          </cell>
          <cell r="O436">
            <v>2951.54</v>
          </cell>
          <cell r="P436">
            <v>2862.99</v>
          </cell>
          <cell r="Q436">
            <v>88.55</v>
          </cell>
          <cell r="R436" t="str">
            <v>张凌</v>
          </cell>
          <cell r="S436" t="str">
            <v>2.更新改造</v>
          </cell>
          <cell r="T436" t="str">
            <v>01.设备老化</v>
          </cell>
          <cell r="U436" t="str">
            <v>修理费用高于或接近更新改造成本</v>
          </cell>
        </row>
        <row r="436">
          <cell r="W436" t="str">
            <v>FSU</v>
          </cell>
        </row>
        <row r="437">
          <cell r="B437" t="str">
            <v>330800100497</v>
          </cell>
          <cell r="C437" t="str">
            <v>铁塔</v>
          </cell>
          <cell r="D437" t="str">
            <v>01010303</v>
          </cell>
          <cell r="E437" t="str">
            <v>	存量收购</v>
          </cell>
          <cell r="F437" t="str">
            <v>否</v>
          </cell>
          <cell r="G437" t="str">
            <v>330822908000000451</v>
          </cell>
          <cell r="H437" t="str">
            <v>常山三衢石林-2</v>
          </cell>
          <cell r="I437" t="str">
            <v>15米</v>
          </cell>
          <cell r="J437" t="str">
            <v>座</v>
          </cell>
          <cell r="K437">
            <v>1</v>
          </cell>
          <cell r="L437">
            <v>41971</v>
          </cell>
          <cell r="M437">
            <v>120</v>
          </cell>
          <cell r="N437">
            <v>17</v>
          </cell>
          <cell r="O437">
            <v>13230.33</v>
          </cell>
          <cell r="P437">
            <v>11015.36</v>
          </cell>
          <cell r="Q437">
            <v>2214.97</v>
          </cell>
          <cell r="R437" t="str">
            <v>张凌</v>
          </cell>
          <cell r="S437" t="str">
            <v>1.拆站</v>
          </cell>
          <cell r="T437" t="str">
            <v>03.拆迁毁损</v>
          </cell>
          <cell r="U437" t="str">
            <v>构件数量多且易产生形变，利旧成本明显高于或接近同类资产重置成本</v>
          </cell>
        </row>
        <row r="437">
          <cell r="W437" t="str">
            <v>H杆塔</v>
          </cell>
        </row>
        <row r="438">
          <cell r="B438" t="str">
            <v>330800108463</v>
          </cell>
          <cell r="C438" t="str">
            <v>移动通信系统-通信塔设施-铁塔-自立式</v>
          </cell>
          <cell r="D438" t="str">
            <v>01010303</v>
          </cell>
          <cell r="E438" t="str">
            <v>	存量收购</v>
          </cell>
          <cell r="F438" t="str">
            <v>否</v>
          </cell>
          <cell r="G438" t="str">
            <v>330822908000000480</v>
          </cell>
          <cell r="H438" t="str">
            <v>常山新桥塘头</v>
          </cell>
          <cell r="I438" t="str">
            <v>10米</v>
          </cell>
          <cell r="J438" t="str">
            <v>座</v>
          </cell>
          <cell r="K438">
            <v>1</v>
          </cell>
          <cell r="L438">
            <v>41463</v>
          </cell>
          <cell r="M438">
            <v>120</v>
          </cell>
          <cell r="N438">
            <v>17</v>
          </cell>
          <cell r="O438">
            <v>29160.42</v>
          </cell>
          <cell r="P438">
            <v>24278.46</v>
          </cell>
          <cell r="Q438">
            <v>4881.96</v>
          </cell>
          <cell r="R438" t="str">
            <v>张凌</v>
          </cell>
          <cell r="S438" t="str">
            <v>1.拆站</v>
          </cell>
          <cell r="T438" t="str">
            <v>03.拆迁毁损</v>
          </cell>
          <cell r="U438" t="str">
            <v>构件数量多且易产生形变，利旧成本明显高于或接近同类资产重置成本</v>
          </cell>
        </row>
        <row r="438">
          <cell r="W438" t="str">
            <v>H杆塔</v>
          </cell>
        </row>
        <row r="439">
          <cell r="B439" t="str">
            <v>330800316748</v>
          </cell>
          <cell r="C439" t="str">
            <v>动力及环境监控单元</v>
          </cell>
          <cell r="D439" t="str">
            <v>01230301</v>
          </cell>
          <cell r="E439" t="str">
            <v>	工程转入</v>
          </cell>
          <cell r="F439" t="str">
            <v>否</v>
          </cell>
          <cell r="G439" t="str">
            <v>330822908000000480</v>
          </cell>
          <cell r="H439" t="str">
            <v>常山新桥塘头</v>
          </cell>
          <cell r="I439" t="str">
            <v>主设备室内型成套设备双柜配置模型</v>
          </cell>
          <cell r="J439" t="str">
            <v>套</v>
          </cell>
          <cell r="K439">
            <v>1</v>
          </cell>
          <cell r="L439">
            <v>42875</v>
          </cell>
          <cell r="M439">
            <v>72</v>
          </cell>
          <cell r="N439">
            <v>0</v>
          </cell>
          <cell r="O439">
            <v>3139.63</v>
          </cell>
          <cell r="P439">
            <v>3045.44</v>
          </cell>
          <cell r="Q439">
            <v>94.19</v>
          </cell>
          <cell r="R439" t="str">
            <v>张凌</v>
          </cell>
          <cell r="S439" t="str">
            <v>1.拆站</v>
          </cell>
          <cell r="T439" t="str">
            <v>01.设备老化</v>
          </cell>
          <cell r="U439" t="str">
            <v>修理费用高于或接近更新改造成本</v>
          </cell>
        </row>
        <row r="439">
          <cell r="W439" t="str">
            <v>FSU</v>
          </cell>
        </row>
        <row r="440">
          <cell r="B440" t="str">
            <v>330800333579</v>
          </cell>
          <cell r="C440" t="str">
            <v>基站构筑物扩容资产</v>
          </cell>
          <cell r="D440" t="str">
            <v>01209901</v>
          </cell>
          <cell r="E440" t="str">
            <v>	工程转入</v>
          </cell>
          <cell r="F440" t="str">
            <v>否</v>
          </cell>
          <cell r="G440" t="str">
            <v>330822908000000480</v>
          </cell>
          <cell r="H440" t="str">
            <v>常山新桥塘头</v>
          </cell>
          <cell r="I440" t="str">
            <v>电控锁</v>
          </cell>
          <cell r="J440" t="str">
            <v>个</v>
          </cell>
          <cell r="K440">
            <v>1</v>
          </cell>
          <cell r="L440">
            <v>43370</v>
          </cell>
          <cell r="M440">
            <v>300</v>
          </cell>
          <cell r="N440">
            <v>232</v>
          </cell>
          <cell r="O440">
            <v>415</v>
          </cell>
          <cell r="P440">
            <v>91.16</v>
          </cell>
          <cell r="Q440">
            <v>323.84</v>
          </cell>
          <cell r="R440" t="str">
            <v>张凌</v>
          </cell>
          <cell r="S440" t="str">
            <v>1.拆站</v>
          </cell>
          <cell r="T440" t="str">
            <v>01.设备老化</v>
          </cell>
          <cell r="U440" t="str">
            <v>修理费用高于或接近更新改造成本</v>
          </cell>
        </row>
        <row r="440">
          <cell r="W440" t="str">
            <v>电控锁</v>
          </cell>
        </row>
        <row r="441">
          <cell r="B441" t="str">
            <v>330800300147</v>
          </cell>
          <cell r="C441" t="str">
            <v>美化天线</v>
          </cell>
          <cell r="D441" t="str">
            <v>01020106</v>
          </cell>
          <cell r="E441" t="str">
            <v>	存量收购</v>
          </cell>
          <cell r="F441" t="str">
            <v>否</v>
          </cell>
          <cell r="G441" t="str">
            <v>330802908000000055</v>
          </cell>
          <cell r="H441" t="str">
            <v>衢州青少年宫-3</v>
          </cell>
          <cell r="I441" t="str">
            <v>美化天线</v>
          </cell>
          <cell r="J441" t="str">
            <v>座</v>
          </cell>
          <cell r="K441">
            <v>1</v>
          </cell>
          <cell r="L441">
            <v>42308</v>
          </cell>
          <cell r="M441">
            <v>120</v>
          </cell>
          <cell r="N441">
            <v>17</v>
          </cell>
          <cell r="O441">
            <v>13593.08</v>
          </cell>
          <cell r="P441">
            <v>11218.48</v>
          </cell>
          <cell r="Q441">
            <v>2374.6</v>
          </cell>
          <cell r="R441" t="str">
            <v>赵江铭</v>
          </cell>
          <cell r="S441" t="str">
            <v>2.更新改造</v>
          </cell>
          <cell r="T441" t="str">
            <v>03.拆迁毁损</v>
          </cell>
          <cell r="U441" t="str">
            <v>构件数量多且易产生形变，利旧成本明显高于或接近同类资产重置成本</v>
          </cell>
        </row>
        <row r="441">
          <cell r="W441" t="str">
            <v>美化天线</v>
          </cell>
        </row>
        <row r="442">
          <cell r="B442" t="str">
            <v>330800101371</v>
          </cell>
          <cell r="C442" t="str">
            <v>开关电源</v>
          </cell>
          <cell r="D442" t="str">
            <v>01220501</v>
          </cell>
          <cell r="E442" t="str">
            <v>	存量收购</v>
          </cell>
          <cell r="F442" t="str">
            <v>否</v>
          </cell>
          <cell r="G442" t="str">
            <v>330802908000000511</v>
          </cell>
          <cell r="H442" t="str">
            <v>衢州白云小区</v>
          </cell>
          <cell r="I442" t="str">
            <v>48V-400A(50A模块)-150</v>
          </cell>
          <cell r="J442" t="str">
            <v>个</v>
          </cell>
          <cell r="K442">
            <v>1</v>
          </cell>
          <cell r="L442">
            <v>37894</v>
          </cell>
          <cell r="M442">
            <v>6</v>
          </cell>
          <cell r="N442">
            <v>0</v>
          </cell>
          <cell r="O442">
            <v>932.4</v>
          </cell>
          <cell r="P442">
            <v>904.43</v>
          </cell>
          <cell r="Q442">
            <v>27.97</v>
          </cell>
          <cell r="R442" t="str">
            <v>赵江铭</v>
          </cell>
          <cell r="S442" t="str">
            <v>2.更新改造</v>
          </cell>
          <cell r="T442" t="str">
            <v>02.故障报废</v>
          </cell>
          <cell r="U442" t="str">
            <v>故障频繁且修理成本明显高于或接近同类资产重置成本</v>
          </cell>
        </row>
        <row r="442">
          <cell r="W442" t="str">
            <v>组合式开关电源</v>
          </cell>
        </row>
        <row r="443">
          <cell r="B443" t="str">
            <v>330800105593</v>
          </cell>
          <cell r="C443" t="str">
            <v>蓄电池</v>
          </cell>
          <cell r="D443" t="str">
            <v>01220101</v>
          </cell>
          <cell r="E443" t="str">
            <v>	存量收购</v>
          </cell>
          <cell r="F443" t="str">
            <v>否</v>
          </cell>
          <cell r="G443" t="str">
            <v>330802908000000589</v>
          </cell>
          <cell r="H443" t="str">
            <v>衢州电信实业</v>
          </cell>
          <cell r="I443" t="str">
            <v>48V-500AH</v>
          </cell>
          <cell r="J443" t="str">
            <v>V×AH-组</v>
          </cell>
          <cell r="K443">
            <v>1</v>
          </cell>
          <cell r="L443">
            <v>41852</v>
          </cell>
          <cell r="M443">
            <v>46</v>
          </cell>
          <cell r="N443">
            <v>0</v>
          </cell>
          <cell r="O443">
            <v>11090.08</v>
          </cell>
          <cell r="P443">
            <v>10757.38</v>
          </cell>
          <cell r="Q443">
            <v>332.7</v>
          </cell>
          <cell r="R443" t="str">
            <v>赵江铭</v>
          </cell>
          <cell r="S443" t="str">
            <v>2.更新改造</v>
          </cell>
          <cell r="T443" t="str">
            <v>01.设备老化</v>
          </cell>
          <cell r="U443" t="str">
            <v>修理费用高于或接近更新改造成本</v>
          </cell>
        </row>
        <row r="443">
          <cell r="W443" t="str">
            <v>500AH</v>
          </cell>
        </row>
        <row r="444">
          <cell r="B444" t="str">
            <v>330800111112</v>
          </cell>
          <cell r="C444" t="str">
            <v>开关电源</v>
          </cell>
          <cell r="D444" t="str">
            <v>01220501</v>
          </cell>
          <cell r="E444" t="str">
            <v>	存量收购</v>
          </cell>
          <cell r="F444" t="str">
            <v>否</v>
          </cell>
          <cell r="G444" t="str">
            <v>330802908000000589</v>
          </cell>
          <cell r="H444" t="str">
            <v>衢州电信实业</v>
          </cell>
          <cell r="I444" t="str">
            <v>48V-500A(50A模块)-150A</v>
          </cell>
          <cell r="J444" t="str">
            <v>个</v>
          </cell>
          <cell r="K444">
            <v>1</v>
          </cell>
          <cell r="L444">
            <v>41603</v>
          </cell>
          <cell r="M444">
            <v>49</v>
          </cell>
          <cell r="N444">
            <v>0</v>
          </cell>
          <cell r="O444">
            <v>8671.88</v>
          </cell>
          <cell r="P444">
            <v>8411.72</v>
          </cell>
          <cell r="Q444">
            <v>260.16</v>
          </cell>
          <cell r="R444" t="str">
            <v>赵江铭</v>
          </cell>
          <cell r="S444" t="str">
            <v>2.更新改造</v>
          </cell>
          <cell r="T444" t="str">
            <v>01.设备老化</v>
          </cell>
          <cell r="U444" t="str">
            <v>修理费用高于或接近更新改造成本</v>
          </cell>
        </row>
        <row r="444">
          <cell r="W444" t="str">
            <v>组合式开关电源</v>
          </cell>
        </row>
        <row r="445">
          <cell r="B445" t="str">
            <v>330800126747</v>
          </cell>
          <cell r="C445" t="str">
            <v>通用空调-通用空调</v>
          </cell>
          <cell r="D445" t="str">
            <v>01230102</v>
          </cell>
          <cell r="E445" t="str">
            <v>	存量收购</v>
          </cell>
          <cell r="F445" t="str">
            <v>否</v>
          </cell>
          <cell r="G445" t="str">
            <v>330802908000000589</v>
          </cell>
          <cell r="H445" t="str">
            <v>衢州电信实业</v>
          </cell>
          <cell r="I445" t="str">
            <v>FVY71DQV2CB</v>
          </cell>
          <cell r="J445" t="str">
            <v>台</v>
          </cell>
          <cell r="K445">
            <v>1</v>
          </cell>
          <cell r="L445">
            <v>40237</v>
          </cell>
          <cell r="M445">
            <v>6</v>
          </cell>
          <cell r="N445">
            <v>0</v>
          </cell>
          <cell r="O445">
            <v>744</v>
          </cell>
          <cell r="P445">
            <v>721.68</v>
          </cell>
          <cell r="Q445">
            <v>22.32</v>
          </cell>
          <cell r="R445" t="str">
            <v>赵江铭</v>
          </cell>
          <cell r="S445" t="str">
            <v>2.更新改造</v>
          </cell>
          <cell r="T445" t="str">
            <v>01.设备老化</v>
          </cell>
          <cell r="U445" t="str">
            <v>修理费用高于或接近更新改造成本</v>
          </cell>
        </row>
        <row r="445">
          <cell r="W445" t="str">
            <v>3P</v>
          </cell>
        </row>
        <row r="446">
          <cell r="B446" t="str">
            <v>330800300116</v>
          </cell>
          <cell r="C446" t="str">
            <v>蓄电池</v>
          </cell>
          <cell r="D446" t="str">
            <v>01220101</v>
          </cell>
          <cell r="E446" t="str">
            <v>	存量收购</v>
          </cell>
          <cell r="F446" t="str">
            <v>否</v>
          </cell>
          <cell r="G446" t="str">
            <v>330802908000000589</v>
          </cell>
          <cell r="H446" t="str">
            <v>衢州电信实业</v>
          </cell>
          <cell r="I446" t="str">
            <v>200AH</v>
          </cell>
          <cell r="J446" t="str">
            <v>V×AH-组</v>
          </cell>
          <cell r="K446">
            <v>1</v>
          </cell>
          <cell r="L446">
            <v>42308</v>
          </cell>
          <cell r="M446">
            <v>72</v>
          </cell>
          <cell r="N446">
            <v>0</v>
          </cell>
          <cell r="O446">
            <v>4599.9</v>
          </cell>
          <cell r="P446">
            <v>4461.9</v>
          </cell>
          <cell r="Q446">
            <v>138</v>
          </cell>
          <cell r="R446" t="str">
            <v>赵江铭</v>
          </cell>
          <cell r="S446" t="str">
            <v>2.更新改造</v>
          </cell>
          <cell r="T446" t="str">
            <v>01.设备老化</v>
          </cell>
          <cell r="U446" t="str">
            <v>修理费用高于或接近更新改造成本</v>
          </cell>
        </row>
        <row r="446">
          <cell r="W446" t="str">
            <v>200AH</v>
          </cell>
        </row>
        <row r="447">
          <cell r="B447" t="str">
            <v>330800300257</v>
          </cell>
          <cell r="C447" t="str">
            <v>铁塔</v>
          </cell>
          <cell r="D447" t="str">
            <v>01010305</v>
          </cell>
          <cell r="E447" t="str">
            <v>	存量收购</v>
          </cell>
          <cell r="F447" t="str">
            <v>否</v>
          </cell>
          <cell r="G447" t="str">
            <v>330802908000000589</v>
          </cell>
          <cell r="H447" t="str">
            <v>衢州电信实业</v>
          </cell>
          <cell r="I447" t="str">
            <v>拉线塔</v>
          </cell>
          <cell r="J447" t="str">
            <v>座</v>
          </cell>
          <cell r="K447">
            <v>1</v>
          </cell>
          <cell r="L447">
            <v>42308</v>
          </cell>
          <cell r="M447">
            <v>120</v>
          </cell>
          <cell r="N447">
            <v>17</v>
          </cell>
          <cell r="O447">
            <v>60192</v>
          </cell>
          <cell r="P447">
            <v>50114.81</v>
          </cell>
          <cell r="Q447">
            <v>10077.19</v>
          </cell>
          <cell r="R447" t="str">
            <v>赵江铭</v>
          </cell>
          <cell r="S447" t="str">
            <v>1.拆站</v>
          </cell>
          <cell r="T447" t="str">
            <v>03.拆迁毁损</v>
          </cell>
          <cell r="U447" t="str">
            <v>构件数量多且易产生形变，利旧成本明显高于或接近同类资产重置成本</v>
          </cell>
        </row>
        <row r="447">
          <cell r="W447" t="str">
            <v>楼面拉线塔</v>
          </cell>
        </row>
        <row r="448">
          <cell r="B448" t="str">
            <v>330800341989</v>
          </cell>
          <cell r="C448" t="str">
            <v>外市电引入</v>
          </cell>
          <cell r="D448" t="str">
            <v>90010101</v>
          </cell>
          <cell r="E448" t="str">
            <v>	工程转入</v>
          </cell>
          <cell r="F448" t="str">
            <v>否</v>
          </cell>
          <cell r="G448" t="str">
            <v>330802908000000589</v>
          </cell>
          <cell r="H448" t="str">
            <v>衢州电信实业</v>
          </cell>
          <cell r="I448" t="str">
            <v>外市电线路整治</v>
          </cell>
          <cell r="J448" t="str">
            <v>项</v>
          </cell>
          <cell r="K448">
            <v>1</v>
          </cell>
          <cell r="L448">
            <v>43822</v>
          </cell>
          <cell r="M448">
            <v>120</v>
          </cell>
          <cell r="N448">
            <v>66</v>
          </cell>
          <cell r="O448">
            <v>16430.38</v>
          </cell>
          <cell r="P448">
            <v>7566.25</v>
          </cell>
          <cell r="Q448">
            <v>8864.13</v>
          </cell>
          <cell r="R448" t="str">
            <v>赵江铭</v>
          </cell>
          <cell r="S448" t="str">
            <v>1.拆站</v>
          </cell>
          <cell r="T448" t="str">
            <v>03.拆迁毁损</v>
          </cell>
          <cell r="U448" t="str">
            <v>费用类资产</v>
          </cell>
        </row>
        <row r="448">
          <cell r="W448" t="str">
            <v>费用类资产</v>
          </cell>
        </row>
        <row r="449">
          <cell r="B449" t="str">
            <v>330800354162</v>
          </cell>
          <cell r="C449" t="str">
            <v>地面塔扩容资产</v>
          </cell>
          <cell r="D449" t="str">
            <v>01019901</v>
          </cell>
          <cell r="E449" t="str">
            <v>	工程转入</v>
          </cell>
          <cell r="F449" t="str">
            <v>否</v>
          </cell>
          <cell r="G449" t="str">
            <v>330802908000000589</v>
          </cell>
          <cell r="H449" t="str">
            <v>衢州电信实业</v>
          </cell>
          <cell r="I449" t="str">
            <v>中介机构审计费</v>
          </cell>
          <cell r="J449" t="str">
            <v>座</v>
          </cell>
          <cell r="K449">
            <v>1</v>
          </cell>
          <cell r="L449">
            <v>43822</v>
          </cell>
          <cell r="M449">
            <v>70</v>
          </cell>
          <cell r="N449">
            <v>17</v>
          </cell>
          <cell r="O449">
            <v>2147.37</v>
          </cell>
          <cell r="P449">
            <v>1200.14</v>
          </cell>
          <cell r="Q449">
            <v>947.23</v>
          </cell>
          <cell r="R449" t="str">
            <v>赵江铭</v>
          </cell>
          <cell r="S449" t="str">
            <v>1.拆站</v>
          </cell>
          <cell r="T449" t="str">
            <v>03.拆迁毁损</v>
          </cell>
          <cell r="U449" t="str">
            <v>费用类资产</v>
          </cell>
        </row>
        <row r="449">
          <cell r="W449" t="str">
            <v>费用类资产</v>
          </cell>
        </row>
        <row r="450">
          <cell r="B450" t="str">
            <v>330800306308</v>
          </cell>
          <cell r="C450" t="str">
            <v>(浙江南都)-蓄电池-铅酸蓄电池</v>
          </cell>
          <cell r="D450" t="str">
            <v>01220101</v>
          </cell>
          <cell r="E450" t="str">
            <v>	工程转入</v>
          </cell>
          <cell r="F450" t="str">
            <v>否</v>
          </cell>
          <cell r="G450" t="str">
            <v>330825010000000088</v>
          </cell>
          <cell r="H450" t="str">
            <v>龙游下毛村</v>
          </cell>
          <cell r="I450" t="str">
            <v>-48V/500Ah铅酸蓄电池（2V/只）</v>
          </cell>
          <cell r="J450" t="str">
            <v>组</v>
          </cell>
          <cell r="K450">
            <v>1</v>
          </cell>
          <cell r="L450">
            <v>42237</v>
          </cell>
          <cell r="M450">
            <v>72</v>
          </cell>
          <cell r="N450">
            <v>0</v>
          </cell>
          <cell r="O450">
            <v>15482.11</v>
          </cell>
          <cell r="P450">
            <v>15017.65</v>
          </cell>
          <cell r="Q450">
            <v>464.46</v>
          </cell>
          <cell r="R450" t="str">
            <v>何小明</v>
          </cell>
          <cell r="S450" t="str">
            <v>2.更新改造</v>
          </cell>
          <cell r="T450" t="str">
            <v>01.设备老化</v>
          </cell>
          <cell r="U450" t="str">
            <v>修理费用高于或接近更新改造成本</v>
          </cell>
          <cell r="V450" t="str">
            <v>同意报废</v>
          </cell>
          <cell r="W450" t="str">
            <v>500AH</v>
          </cell>
        </row>
        <row r="451">
          <cell r="B451" t="str">
            <v>330800122446</v>
          </cell>
          <cell r="C451" t="str">
            <v>蓄电池组</v>
          </cell>
          <cell r="D451" t="str">
            <v>01220101</v>
          </cell>
          <cell r="E451" t="str">
            <v>	存量收购</v>
          </cell>
          <cell r="F451" t="str">
            <v>否</v>
          </cell>
          <cell r="G451" t="str">
            <v>330825908000000604</v>
          </cell>
          <cell r="H451" t="str">
            <v>龙游新山水</v>
          </cell>
          <cell r="I451" t="str">
            <v>48V-300AH</v>
          </cell>
          <cell r="J451" t="str">
            <v>V×AH-组</v>
          </cell>
          <cell r="K451">
            <v>1</v>
          </cell>
          <cell r="L451">
            <v>41242</v>
          </cell>
          <cell r="M451">
            <v>25</v>
          </cell>
          <cell r="N451">
            <v>0</v>
          </cell>
          <cell r="O451">
            <v>3758.98</v>
          </cell>
          <cell r="P451">
            <v>3646.21</v>
          </cell>
          <cell r="Q451">
            <v>112.77</v>
          </cell>
          <cell r="R451" t="str">
            <v>何小明</v>
          </cell>
          <cell r="S451" t="str">
            <v>2.更新改造</v>
          </cell>
          <cell r="T451" t="str">
            <v>01.设备老化</v>
          </cell>
          <cell r="U451" t="str">
            <v>修理费用高于或接近更新改造成本</v>
          </cell>
          <cell r="V451" t="str">
            <v>同意报废</v>
          </cell>
          <cell r="W451" t="str">
            <v>300AH</v>
          </cell>
        </row>
        <row r="452">
          <cell r="B452" t="str">
            <v>330800317527</v>
          </cell>
          <cell r="C452" t="str">
            <v>普通阀控密封铅酸蓄电池</v>
          </cell>
          <cell r="D452" t="str">
            <v>01220101</v>
          </cell>
          <cell r="E452" t="str">
            <v>	工程转入</v>
          </cell>
          <cell r="F452" t="str">
            <v>否</v>
          </cell>
          <cell r="G452" t="str">
            <v>330825908000000604</v>
          </cell>
          <cell r="H452" t="str">
            <v>龙游新山水</v>
          </cell>
          <cell r="I452" t="str">
            <v>2V300Ah不含GPS防盗模块（组）</v>
          </cell>
          <cell r="J452" t="str">
            <v>组</v>
          </cell>
          <cell r="K452">
            <v>1</v>
          </cell>
          <cell r="L452">
            <v>42892</v>
          </cell>
          <cell r="M452">
            <v>72</v>
          </cell>
          <cell r="N452">
            <v>0</v>
          </cell>
          <cell r="O452">
            <v>8853.08</v>
          </cell>
          <cell r="P452">
            <v>8587.49</v>
          </cell>
          <cell r="Q452">
            <v>265.59</v>
          </cell>
          <cell r="R452" t="str">
            <v>何小明</v>
          </cell>
          <cell r="S452" t="str">
            <v>2.更新改造</v>
          </cell>
          <cell r="T452" t="str">
            <v>01.设备老化</v>
          </cell>
          <cell r="U452" t="str">
            <v>修理费用高于或接近更新改造成本</v>
          </cell>
          <cell r="V452" t="str">
            <v>同意报废</v>
          </cell>
          <cell r="W452" t="str">
            <v>300AH</v>
          </cell>
        </row>
        <row r="453">
          <cell r="B453" t="str">
            <v>330800312932</v>
          </cell>
          <cell r="C453" t="str">
            <v>普通阀控密封铅酸蓄电池</v>
          </cell>
          <cell r="D453" t="str">
            <v>01220101</v>
          </cell>
          <cell r="E453" t="str">
            <v>	工程转入</v>
          </cell>
          <cell r="F453" t="str">
            <v>否</v>
          </cell>
          <cell r="G453" t="str">
            <v>330825908000000301</v>
          </cell>
          <cell r="H453" t="str">
            <v>龙游大街乡</v>
          </cell>
          <cell r="I453" t="str">
            <v>2V300Ah不含GPS防盗模块（组）</v>
          </cell>
          <cell r="J453" t="str">
            <v>组</v>
          </cell>
          <cell r="K453">
            <v>1</v>
          </cell>
          <cell r="L453">
            <v>42592</v>
          </cell>
          <cell r="M453">
            <v>72</v>
          </cell>
          <cell r="N453">
            <v>0</v>
          </cell>
          <cell r="O453">
            <v>6948.22</v>
          </cell>
          <cell r="P453">
            <v>6739.77</v>
          </cell>
          <cell r="Q453">
            <v>208.45</v>
          </cell>
          <cell r="R453" t="str">
            <v>何小明</v>
          </cell>
          <cell r="S453" t="str">
            <v>2.更新改造</v>
          </cell>
          <cell r="T453" t="str">
            <v>01.设备老化</v>
          </cell>
          <cell r="U453" t="str">
            <v>修理费用高于或接近更新改造成本</v>
          </cell>
          <cell r="V453" t="str">
            <v>同意报废</v>
          </cell>
          <cell r="W453" t="str">
            <v>300AH</v>
          </cell>
        </row>
        <row r="454">
          <cell r="B454" t="str">
            <v>330800312933</v>
          </cell>
          <cell r="C454" t="str">
            <v>普通阀控密封铅酸蓄电池</v>
          </cell>
          <cell r="D454" t="str">
            <v>01220101</v>
          </cell>
          <cell r="E454" t="str">
            <v>	工程转入</v>
          </cell>
          <cell r="F454" t="str">
            <v>否</v>
          </cell>
          <cell r="G454" t="str">
            <v>330825908000000301</v>
          </cell>
          <cell r="H454" t="str">
            <v>龙游大街乡</v>
          </cell>
          <cell r="I454" t="str">
            <v>2V300Ah不含GPS防盗模块（组）</v>
          </cell>
          <cell r="J454" t="str">
            <v>组</v>
          </cell>
          <cell r="K454">
            <v>1</v>
          </cell>
          <cell r="L454">
            <v>42592</v>
          </cell>
          <cell r="M454">
            <v>72</v>
          </cell>
          <cell r="N454">
            <v>0</v>
          </cell>
          <cell r="O454">
            <v>6948.23</v>
          </cell>
          <cell r="P454">
            <v>6739.78</v>
          </cell>
          <cell r="Q454">
            <v>208.45</v>
          </cell>
          <cell r="R454" t="str">
            <v>何小明</v>
          </cell>
          <cell r="S454" t="str">
            <v>2.更新改造</v>
          </cell>
          <cell r="T454" t="str">
            <v>01.设备老化</v>
          </cell>
          <cell r="U454" t="str">
            <v>修理费用高于或接近更新改造成本</v>
          </cell>
          <cell r="V454" t="str">
            <v>同意报废</v>
          </cell>
          <cell r="W454" t="str">
            <v>300AH</v>
          </cell>
        </row>
        <row r="455">
          <cell r="B455" t="str">
            <v>330800306187</v>
          </cell>
          <cell r="C455" t="str">
            <v>(浙江南都)-蓄电池-铅酸蓄电池</v>
          </cell>
          <cell r="D455" t="str">
            <v>01220101</v>
          </cell>
          <cell r="E455" t="str">
            <v>	工程转入</v>
          </cell>
          <cell r="F455" t="str">
            <v>否</v>
          </cell>
          <cell r="G455" t="str">
            <v>330825908000000051</v>
          </cell>
          <cell r="H455" t="str">
            <v>龙游溪口大街新槽</v>
          </cell>
          <cell r="I455" t="str">
            <v>-48V/200Ah铅酸蓄电池（12V/只，前置电池）</v>
          </cell>
          <cell r="J455" t="str">
            <v>组</v>
          </cell>
          <cell r="K455">
            <v>1</v>
          </cell>
          <cell r="L455">
            <v>42340</v>
          </cell>
          <cell r="M455">
            <v>72</v>
          </cell>
          <cell r="N455">
            <v>0</v>
          </cell>
          <cell r="O455">
            <v>6875.22</v>
          </cell>
          <cell r="P455">
            <v>6668.96</v>
          </cell>
          <cell r="Q455">
            <v>206.26</v>
          </cell>
          <cell r="R455" t="str">
            <v>何小明</v>
          </cell>
          <cell r="S455" t="str">
            <v>2.更新改造</v>
          </cell>
          <cell r="T455" t="str">
            <v>01.设备老化</v>
          </cell>
          <cell r="U455" t="str">
            <v>修理费用高于或接近更新改造成本</v>
          </cell>
          <cell r="V455" t="str">
            <v>同意报废</v>
          </cell>
          <cell r="W455" t="str">
            <v>200AH</v>
          </cell>
        </row>
        <row r="456">
          <cell r="B456" t="str">
            <v>330800100409</v>
          </cell>
          <cell r="C456" t="str">
            <v>移动通信系统-通信塔设施-铁塔-杆塔</v>
          </cell>
          <cell r="D456" t="str">
            <v>01010101</v>
          </cell>
          <cell r="E456" t="str">
            <v>	工程转入</v>
          </cell>
          <cell r="F456" t="str">
            <v>否</v>
          </cell>
          <cell r="G456" t="str">
            <v>330825908000000416</v>
          </cell>
          <cell r="H456" t="str">
            <v>龙游蓓蕾帽厂</v>
          </cell>
          <cell r="I456" t="str">
            <v>45米</v>
          </cell>
          <cell r="J456" t="str">
            <v>座</v>
          </cell>
          <cell r="K456">
            <v>1</v>
          </cell>
          <cell r="L456">
            <v>41081</v>
          </cell>
          <cell r="M456">
            <v>120</v>
          </cell>
          <cell r="N456">
            <v>16</v>
          </cell>
          <cell r="O456">
            <v>192210.86</v>
          </cell>
          <cell r="P456">
            <v>161585.25</v>
          </cell>
          <cell r="Q456">
            <v>30625.61</v>
          </cell>
          <cell r="R456" t="str">
            <v>何小明</v>
          </cell>
          <cell r="S456" t="str">
            <v>1.拆站</v>
          </cell>
          <cell r="T456" t="str">
            <v>03.拆迁毁损</v>
          </cell>
          <cell r="U456" t="str">
            <v>构件数量多且易产生形变，利旧成本明显高于或接近同类资产重置成本</v>
          </cell>
          <cell r="V456" t="str">
            <v>同意报废</v>
          </cell>
          <cell r="W456" t="str">
            <v>楼面角钢塔</v>
          </cell>
        </row>
        <row r="457">
          <cell r="B457" t="str">
            <v>330800316475</v>
          </cell>
          <cell r="C457" t="str">
            <v>地面塔扩容资产</v>
          </cell>
          <cell r="D457" t="str">
            <v>01019901</v>
          </cell>
          <cell r="E457" t="str">
            <v>	工程转入</v>
          </cell>
          <cell r="F457" t="str">
            <v>否</v>
          </cell>
          <cell r="G457" t="str">
            <v>330825908000000416</v>
          </cell>
          <cell r="H457" t="str">
            <v>龙游蓓蕾帽厂</v>
          </cell>
          <cell r="I457" t="str">
            <v>增加支臂</v>
          </cell>
          <cell r="J457" t="str">
            <v>座</v>
          </cell>
          <cell r="K457">
            <v>1</v>
          </cell>
          <cell r="L457">
            <v>42850</v>
          </cell>
          <cell r="M457">
            <v>102</v>
          </cell>
          <cell r="N457">
            <v>16</v>
          </cell>
          <cell r="O457">
            <v>9252.09</v>
          </cell>
          <cell r="P457">
            <v>6051.35</v>
          </cell>
          <cell r="Q457">
            <v>3200.74</v>
          </cell>
          <cell r="R457" t="str">
            <v>何小明</v>
          </cell>
          <cell r="S457" t="str">
            <v>1.拆站</v>
          </cell>
          <cell r="T457" t="str">
            <v>03.拆迁毁损</v>
          </cell>
          <cell r="U457" t="str">
            <v>费用类资产</v>
          </cell>
          <cell r="V457" t="str">
            <v>同意报废</v>
          </cell>
          <cell r="W457" t="str">
            <v>费用类资产</v>
          </cell>
        </row>
        <row r="458">
          <cell r="B458" t="str">
            <v>330800321243</v>
          </cell>
          <cell r="C458" t="str">
            <v>地面塔扩容资产</v>
          </cell>
          <cell r="D458" t="str">
            <v>01019901</v>
          </cell>
          <cell r="E458" t="str">
            <v>	工程转入</v>
          </cell>
          <cell r="F458" t="str">
            <v>否</v>
          </cell>
          <cell r="G458" t="str">
            <v>330825908000000416</v>
          </cell>
          <cell r="H458" t="str">
            <v>龙游蓓蕾帽厂</v>
          </cell>
          <cell r="I458" t="str">
            <v>增加支臂</v>
          </cell>
          <cell r="J458" t="str">
            <v>座</v>
          </cell>
          <cell r="K458">
            <v>1</v>
          </cell>
          <cell r="L458">
            <v>42980</v>
          </cell>
          <cell r="M458">
            <v>97</v>
          </cell>
          <cell r="N458">
            <v>16</v>
          </cell>
          <cell r="O458">
            <v>7987.17</v>
          </cell>
          <cell r="P458">
            <v>5934.99</v>
          </cell>
          <cell r="Q458">
            <v>2052.18</v>
          </cell>
          <cell r="R458" t="str">
            <v>何小明</v>
          </cell>
          <cell r="S458" t="str">
            <v>1.拆站</v>
          </cell>
          <cell r="T458" t="str">
            <v>03.拆迁毁损</v>
          </cell>
          <cell r="U458" t="str">
            <v>费用类资产</v>
          </cell>
          <cell r="V458" t="str">
            <v>同意报废</v>
          </cell>
          <cell r="W458" t="str">
            <v>费用类资产</v>
          </cell>
        </row>
        <row r="459">
          <cell r="B459" t="str">
            <v>330800317124</v>
          </cell>
          <cell r="C459" t="str">
            <v>动力及环境监控单元</v>
          </cell>
          <cell r="D459" t="str">
            <v>01230301</v>
          </cell>
          <cell r="E459" t="str">
            <v>	工程转入</v>
          </cell>
          <cell r="F459" t="str">
            <v>否</v>
          </cell>
          <cell r="G459" t="str">
            <v>330825906000012060</v>
          </cell>
          <cell r="H459" t="str">
            <v>龙游小南海镇</v>
          </cell>
          <cell r="I459" t="str">
            <v>主设备室内型成套设备基本配置模型</v>
          </cell>
          <cell r="J459" t="str">
            <v>套</v>
          </cell>
          <cell r="K459">
            <v>1</v>
          </cell>
          <cell r="L459">
            <v>42877</v>
          </cell>
          <cell r="M459">
            <v>72</v>
          </cell>
          <cell r="N459">
            <v>0</v>
          </cell>
          <cell r="O459">
            <v>3472.63</v>
          </cell>
          <cell r="P459">
            <v>3368.45</v>
          </cell>
          <cell r="Q459">
            <v>104.18</v>
          </cell>
          <cell r="R459" t="str">
            <v>何小明</v>
          </cell>
          <cell r="S459" t="str">
            <v>1.拆站</v>
          </cell>
          <cell r="T459" t="str">
            <v>01.设备老化</v>
          </cell>
          <cell r="U459" t="str">
            <v>修理费用高于或接近更新改造成本</v>
          </cell>
          <cell r="V459" t="str">
            <v>同意报废</v>
          </cell>
          <cell r="W459" t="str">
            <v>FSU</v>
          </cell>
        </row>
        <row r="460">
          <cell r="B460" t="str">
            <v>330800342607</v>
          </cell>
          <cell r="C460" t="str">
            <v>电源扩容资产</v>
          </cell>
          <cell r="D460" t="str">
            <v>01229901</v>
          </cell>
          <cell r="E460" t="str">
            <v>	工程转入</v>
          </cell>
          <cell r="F460" t="str">
            <v>否</v>
          </cell>
          <cell r="G460" t="str">
            <v>330825906000012060</v>
          </cell>
          <cell r="H460" t="str">
            <v>龙游小南海镇</v>
          </cell>
          <cell r="I460" t="str">
            <v>施工动力配套更换开关电源</v>
          </cell>
          <cell r="J460" t="str">
            <v>个</v>
          </cell>
          <cell r="K460">
            <v>1</v>
          </cell>
          <cell r="L460">
            <v>43851</v>
          </cell>
          <cell r="M460">
            <v>72</v>
          </cell>
          <cell r="N460">
            <v>19</v>
          </cell>
          <cell r="O460">
            <v>1527.2</v>
          </cell>
          <cell r="P460">
            <v>1090.46</v>
          </cell>
          <cell r="Q460">
            <v>436.74</v>
          </cell>
          <cell r="R460" t="str">
            <v>何小明</v>
          </cell>
          <cell r="S460" t="str">
            <v>1.拆站</v>
          </cell>
          <cell r="T460" t="str">
            <v>03.拆迁毁损</v>
          </cell>
          <cell r="U460" t="str">
            <v>费用类资产</v>
          </cell>
          <cell r="V460" t="str">
            <v>同意报废</v>
          </cell>
          <cell r="W460" t="str">
            <v>费用类资产</v>
          </cell>
        </row>
        <row r="461">
          <cell r="B461" t="str">
            <v>330800370044</v>
          </cell>
          <cell r="C461" t="str">
            <v>外市电引入</v>
          </cell>
          <cell r="D461" t="str">
            <v>90010101</v>
          </cell>
          <cell r="E461" t="str">
            <v>	工程转入</v>
          </cell>
          <cell r="F461" t="str">
            <v>否</v>
          </cell>
          <cell r="G461" t="str">
            <v>330825906000012060</v>
          </cell>
          <cell r="H461" t="str">
            <v>龙游小南海镇</v>
          </cell>
          <cell r="I461">
            <v>0</v>
          </cell>
          <cell r="J461" t="str">
            <v>项</v>
          </cell>
          <cell r="K461">
            <v>1</v>
          </cell>
          <cell r="L461">
            <v>44914</v>
          </cell>
          <cell r="M461">
            <v>120</v>
          </cell>
          <cell r="N461">
            <v>101</v>
          </cell>
          <cell r="O461">
            <v>150</v>
          </cell>
          <cell r="P461">
            <v>23.75</v>
          </cell>
          <cell r="Q461">
            <v>126.25</v>
          </cell>
          <cell r="R461" t="str">
            <v>何小明</v>
          </cell>
          <cell r="S461" t="str">
            <v>1.拆站</v>
          </cell>
          <cell r="T461" t="str">
            <v>03.拆迁毁损</v>
          </cell>
          <cell r="U461" t="str">
            <v>费用类资产</v>
          </cell>
          <cell r="V461" t="str">
            <v>同意报废</v>
          </cell>
          <cell r="W461" t="str">
            <v>费用类资产</v>
          </cell>
        </row>
        <row r="462">
          <cell r="B462" t="str">
            <v>330800101869</v>
          </cell>
          <cell r="C462" t="str">
            <v>开关电源</v>
          </cell>
          <cell r="D462" t="str">
            <v>01220501</v>
          </cell>
          <cell r="E462" t="str">
            <v>	存量收购</v>
          </cell>
          <cell r="F462" t="str">
            <v>否</v>
          </cell>
          <cell r="G462" t="str">
            <v>330825906000012060</v>
          </cell>
          <cell r="H462" t="str">
            <v>龙游小南海镇</v>
          </cell>
          <cell r="I462" t="str">
            <v>48V-500A(50A模块)-150A</v>
          </cell>
          <cell r="J462" t="str">
            <v>个</v>
          </cell>
          <cell r="K462">
            <v>1</v>
          </cell>
          <cell r="L462">
            <v>41603</v>
          </cell>
          <cell r="M462">
            <v>49</v>
          </cell>
          <cell r="N462">
            <v>0</v>
          </cell>
          <cell r="O462">
            <v>8671.88</v>
          </cell>
          <cell r="P462">
            <v>8411.72</v>
          </cell>
          <cell r="Q462">
            <v>260.16</v>
          </cell>
          <cell r="R462" t="str">
            <v>何小明</v>
          </cell>
          <cell r="S462" t="str">
            <v>1.拆站</v>
          </cell>
          <cell r="T462" t="str">
            <v>01.设备老化</v>
          </cell>
          <cell r="U462" t="str">
            <v>修理费用高于或接近更新改造成本</v>
          </cell>
          <cell r="V462" t="str">
            <v>同意报废</v>
          </cell>
          <cell r="W462" t="str">
            <v>组合式开关电源</v>
          </cell>
        </row>
        <row r="463">
          <cell r="B463" t="str">
            <v>330800122440</v>
          </cell>
          <cell r="C463" t="str">
            <v>蓄电池组</v>
          </cell>
          <cell r="D463" t="str">
            <v>01220101</v>
          </cell>
          <cell r="E463" t="str">
            <v>	存量收购</v>
          </cell>
          <cell r="F463" t="str">
            <v>否</v>
          </cell>
          <cell r="G463" t="str">
            <v>330825908000000542</v>
          </cell>
          <cell r="H463" t="str">
            <v>龙游贺坑</v>
          </cell>
          <cell r="I463" t="str">
            <v>48V-500AH</v>
          </cell>
          <cell r="J463" t="str">
            <v>V×AH-组</v>
          </cell>
          <cell r="K463">
            <v>1</v>
          </cell>
          <cell r="L463">
            <v>41758</v>
          </cell>
          <cell r="M463">
            <v>42</v>
          </cell>
          <cell r="N463">
            <v>0</v>
          </cell>
          <cell r="O463">
            <v>10331.47</v>
          </cell>
          <cell r="P463">
            <v>10021.53</v>
          </cell>
          <cell r="Q463">
            <v>309.94</v>
          </cell>
          <cell r="R463" t="str">
            <v>何小明</v>
          </cell>
          <cell r="S463" t="str">
            <v>2.更新改造</v>
          </cell>
          <cell r="T463" t="str">
            <v>01.设备老化</v>
          </cell>
          <cell r="U463" t="str">
            <v>修理费用高于或接近更新改造成本</v>
          </cell>
          <cell r="V463" t="str">
            <v>同意报废</v>
          </cell>
          <cell r="W463" t="str">
            <v>500AH</v>
          </cell>
        </row>
        <row r="464">
          <cell r="B464" t="str">
            <v>330800314371</v>
          </cell>
          <cell r="C464" t="str">
            <v>普通阀控密封铅酸蓄电池</v>
          </cell>
          <cell r="D464" t="str">
            <v>01220101</v>
          </cell>
          <cell r="E464" t="str">
            <v>	工程转入</v>
          </cell>
          <cell r="F464" t="str">
            <v>否</v>
          </cell>
          <cell r="G464" t="str">
            <v>330825908000000543</v>
          </cell>
          <cell r="H464" t="str">
            <v>龙游半岭</v>
          </cell>
          <cell r="I464" t="str">
            <v>2V300Ah不含GPS防盗模块（组）</v>
          </cell>
          <cell r="J464" t="str">
            <v>组</v>
          </cell>
          <cell r="K464">
            <v>1</v>
          </cell>
          <cell r="L464">
            <v>42816</v>
          </cell>
          <cell r="M464">
            <v>72</v>
          </cell>
          <cell r="N464">
            <v>0</v>
          </cell>
          <cell r="O464">
            <v>7936.68</v>
          </cell>
          <cell r="P464">
            <v>7698.58</v>
          </cell>
          <cell r="Q464">
            <v>238.1</v>
          </cell>
          <cell r="R464" t="str">
            <v>何小明</v>
          </cell>
          <cell r="S464" t="str">
            <v>2.更新改造</v>
          </cell>
          <cell r="T464" t="str">
            <v>01.设备老化</v>
          </cell>
          <cell r="U464" t="str">
            <v>修理费用高于或接近更新改造成本</v>
          </cell>
          <cell r="V464" t="str">
            <v>同意报废</v>
          </cell>
          <cell r="W464" t="str">
            <v>300AH</v>
          </cell>
        </row>
        <row r="465">
          <cell r="B465" t="str">
            <v>330800310612</v>
          </cell>
          <cell r="C465" t="str">
            <v>(卧龙电气-浙江灯塔电源)-蓄电池-铅酸蓄电池</v>
          </cell>
          <cell r="D465" t="str">
            <v>01220101</v>
          </cell>
          <cell r="E465" t="str">
            <v>	工程转入</v>
          </cell>
          <cell r="F465" t="str">
            <v>否</v>
          </cell>
          <cell r="G465" t="str">
            <v>330825908000000781</v>
          </cell>
          <cell r="H465" t="str">
            <v>龙游鸟墩</v>
          </cell>
          <cell r="I465" t="str">
            <v>-48V/200Ah铅酸蓄电池（12V/只，前置电池）</v>
          </cell>
          <cell r="J465" t="str">
            <v>组</v>
          </cell>
          <cell r="K465">
            <v>1</v>
          </cell>
          <cell r="L465">
            <v>42333</v>
          </cell>
          <cell r="M465">
            <v>72</v>
          </cell>
          <cell r="N465">
            <v>0</v>
          </cell>
          <cell r="O465">
            <v>6246.23</v>
          </cell>
          <cell r="P465">
            <v>6058.84</v>
          </cell>
          <cell r="Q465">
            <v>187.39</v>
          </cell>
          <cell r="R465" t="str">
            <v>何小明</v>
          </cell>
          <cell r="S465" t="str">
            <v>2.更新改造</v>
          </cell>
          <cell r="T465" t="str">
            <v>01.设备老化</v>
          </cell>
          <cell r="U465" t="str">
            <v>修理费用高于或接近更新改造成本</v>
          </cell>
          <cell r="V465" t="str">
            <v>同意报废</v>
          </cell>
          <cell r="W465" t="str">
            <v>200AH</v>
          </cell>
        </row>
        <row r="466">
          <cell r="B466" t="str">
            <v>330800124497</v>
          </cell>
          <cell r="C466" t="str">
            <v>开关电源</v>
          </cell>
          <cell r="D466" t="str">
            <v>01220501</v>
          </cell>
          <cell r="E466" t="str">
            <v>	存量收购</v>
          </cell>
          <cell r="F466" t="str">
            <v>否</v>
          </cell>
          <cell r="G466" t="str">
            <v>330825908000000821</v>
          </cell>
          <cell r="H466" t="str">
            <v>龙游桃园</v>
          </cell>
          <cell r="I466" t="str">
            <v>48-400A(50A模块)-100</v>
          </cell>
          <cell r="J466" t="str">
            <v>个</v>
          </cell>
          <cell r="K466">
            <v>1</v>
          </cell>
          <cell r="L466">
            <v>39751</v>
          </cell>
          <cell r="M466">
            <v>6</v>
          </cell>
          <cell r="N466">
            <v>0</v>
          </cell>
          <cell r="O466">
            <v>932.4</v>
          </cell>
          <cell r="P466">
            <v>904.43</v>
          </cell>
          <cell r="Q466">
            <v>27.97</v>
          </cell>
          <cell r="R466" t="str">
            <v>何小明</v>
          </cell>
          <cell r="S466" t="str">
            <v>2.更新改造</v>
          </cell>
          <cell r="T466" t="str">
            <v>01.设备老化</v>
          </cell>
          <cell r="U466" t="str">
            <v>修理费用高于或接近更新改造成本</v>
          </cell>
          <cell r="V466" t="str">
            <v>同意报废</v>
          </cell>
          <cell r="W466" t="str">
            <v>组合式开关电源</v>
          </cell>
        </row>
        <row r="467">
          <cell r="B467" t="str">
            <v>330800306224</v>
          </cell>
          <cell r="C467" t="str">
            <v>(浙江南都)-蓄电池-铅酸蓄电池</v>
          </cell>
          <cell r="D467" t="str">
            <v>01220101</v>
          </cell>
          <cell r="E467" t="str">
            <v>	工程转入</v>
          </cell>
          <cell r="F467" t="str">
            <v>否</v>
          </cell>
          <cell r="G467" t="str">
            <v>330825500000000012</v>
          </cell>
          <cell r="H467" t="str">
            <v>龙游龙洲柳村</v>
          </cell>
          <cell r="I467" t="str">
            <v>-48V/500Ah铅酸蓄电池（2V/只）</v>
          </cell>
          <cell r="J467" t="str">
            <v>组</v>
          </cell>
          <cell r="K467">
            <v>1</v>
          </cell>
          <cell r="L467">
            <v>42277</v>
          </cell>
          <cell r="M467">
            <v>72</v>
          </cell>
          <cell r="N467">
            <v>0</v>
          </cell>
          <cell r="O467">
            <v>13107.57</v>
          </cell>
          <cell r="P467">
            <v>12714.34</v>
          </cell>
          <cell r="Q467">
            <v>393.23</v>
          </cell>
          <cell r="R467" t="str">
            <v>何小明</v>
          </cell>
          <cell r="S467" t="str">
            <v>2.更新改造</v>
          </cell>
          <cell r="T467" t="str">
            <v>01.设备老化</v>
          </cell>
          <cell r="U467" t="str">
            <v>修理费用高于或接近更新改造成本</v>
          </cell>
          <cell r="V467" t="str">
            <v>同意报废</v>
          </cell>
          <cell r="W467" t="str">
            <v>500AH</v>
          </cell>
        </row>
        <row r="468">
          <cell r="B468" t="str">
            <v>330800300319</v>
          </cell>
          <cell r="C468" t="str">
            <v>屋面拉线塔</v>
          </cell>
          <cell r="D468" t="str">
            <v>01020101</v>
          </cell>
          <cell r="E468" t="str">
            <v>	存量收购</v>
          </cell>
          <cell r="F468" t="str">
            <v>否</v>
          </cell>
          <cell r="G468" t="str">
            <v>330803908000000181</v>
          </cell>
          <cell r="H468" t="str">
            <v>衢江东港好彩印刷</v>
          </cell>
          <cell r="I468" t="str">
            <v>15米</v>
          </cell>
          <cell r="J468" t="str">
            <v>座</v>
          </cell>
          <cell r="K468">
            <v>1</v>
          </cell>
          <cell r="L468">
            <v>42308</v>
          </cell>
          <cell r="M468">
            <v>120</v>
          </cell>
          <cell r="N468">
            <v>16</v>
          </cell>
          <cell r="O468">
            <v>19676.66</v>
          </cell>
          <cell r="P468">
            <v>16541.48</v>
          </cell>
          <cell r="Q468">
            <v>3135.18</v>
          </cell>
          <cell r="R468" t="str">
            <v>黄金明</v>
          </cell>
          <cell r="S468" t="str">
            <v>1.拆站</v>
          </cell>
          <cell r="T468" t="str">
            <v>03.拆迁毁损</v>
          </cell>
          <cell r="U468" t="str">
            <v>构件数量多且易产生形变，利旧成本明显高于或接近同类资产重置成本</v>
          </cell>
          <cell r="V468" t="str">
            <v>同意报废</v>
          </cell>
          <cell r="W468" t="str">
            <v>楼面拉线塔</v>
          </cell>
        </row>
        <row r="469">
          <cell r="B469" t="str">
            <v>330800300701</v>
          </cell>
          <cell r="C469" t="str">
            <v>嵌入式开关电源</v>
          </cell>
          <cell r="D469" t="str">
            <v>01220501</v>
          </cell>
          <cell r="E469" t="str">
            <v>	存量收购</v>
          </cell>
          <cell r="F469" t="str">
            <v>否</v>
          </cell>
          <cell r="G469" t="str">
            <v>330803908000000181</v>
          </cell>
          <cell r="H469" t="str">
            <v>衢江东港好彩印刷</v>
          </cell>
          <cell r="I469" t="str">
            <v>PS48600-3B-2900</v>
          </cell>
          <cell r="J469" t="str">
            <v>个</v>
          </cell>
          <cell r="K469">
            <v>1</v>
          </cell>
          <cell r="L469">
            <v>42308</v>
          </cell>
          <cell r="M469">
            <v>72</v>
          </cell>
          <cell r="N469">
            <v>0</v>
          </cell>
          <cell r="O469">
            <v>5306.24</v>
          </cell>
          <cell r="P469">
            <v>5147.05</v>
          </cell>
          <cell r="Q469">
            <v>159.19</v>
          </cell>
          <cell r="R469" t="str">
            <v>黄金明</v>
          </cell>
          <cell r="S469" t="str">
            <v>1.拆站</v>
          </cell>
          <cell r="T469" t="str">
            <v>01.设备老化</v>
          </cell>
          <cell r="U469" t="str">
            <v>修理费用高于或接近更新改造成本</v>
          </cell>
          <cell r="V469" t="str">
            <v>同意报废</v>
          </cell>
          <cell r="W469" t="str">
            <v>嵌入式开关电源</v>
          </cell>
        </row>
        <row r="470">
          <cell r="B470" t="str">
            <v>330800343155</v>
          </cell>
          <cell r="C470" t="str">
            <v>外市电引入</v>
          </cell>
          <cell r="D470" t="str">
            <v>90010101</v>
          </cell>
          <cell r="E470" t="str">
            <v>	工程转入</v>
          </cell>
          <cell r="F470" t="str">
            <v>否</v>
          </cell>
          <cell r="G470" t="str">
            <v>330803908000000181</v>
          </cell>
          <cell r="H470" t="str">
            <v>衢江东港好彩印刷</v>
          </cell>
          <cell r="I470" t="str">
            <v>更换电表</v>
          </cell>
          <cell r="J470" t="str">
            <v>项</v>
          </cell>
          <cell r="K470">
            <v>1</v>
          </cell>
          <cell r="L470">
            <v>43903</v>
          </cell>
          <cell r="M470">
            <v>120</v>
          </cell>
          <cell r="N470">
            <v>68</v>
          </cell>
          <cell r="O470">
            <v>130</v>
          </cell>
          <cell r="P470">
            <v>56.22</v>
          </cell>
          <cell r="Q470">
            <v>73.78</v>
          </cell>
          <cell r="R470" t="str">
            <v>黄金明</v>
          </cell>
          <cell r="S470" t="str">
            <v>1.拆站</v>
          </cell>
          <cell r="T470" t="str">
            <v>03.拆迁毁损</v>
          </cell>
          <cell r="U470" t="str">
            <v>费用类资产</v>
          </cell>
          <cell r="V470" t="str">
            <v>同意报废</v>
          </cell>
          <cell r="W470" t="str">
            <v>费用类资产</v>
          </cell>
        </row>
        <row r="471">
          <cell r="B471" t="str">
            <v>330800343156</v>
          </cell>
          <cell r="C471" t="str">
            <v>电源扩容资产</v>
          </cell>
          <cell r="D471" t="str">
            <v>01229901</v>
          </cell>
          <cell r="E471" t="str">
            <v>	工程转入</v>
          </cell>
          <cell r="F471" t="str">
            <v>否</v>
          </cell>
          <cell r="G471" t="str">
            <v>330803908000000181</v>
          </cell>
          <cell r="H471" t="str">
            <v>衢江东港好彩印刷</v>
          </cell>
          <cell r="I471" t="str">
            <v>通用配件电表箱250mm*400mm*140mm</v>
          </cell>
          <cell r="J471" t="str">
            <v>个</v>
          </cell>
          <cell r="K471">
            <v>1</v>
          </cell>
          <cell r="L471">
            <v>43903</v>
          </cell>
          <cell r="M471">
            <v>72</v>
          </cell>
          <cell r="N471">
            <v>21</v>
          </cell>
          <cell r="O471">
            <v>617.07</v>
          </cell>
          <cell r="P471">
            <v>423.95</v>
          </cell>
          <cell r="Q471">
            <v>193.12</v>
          </cell>
          <cell r="R471" t="str">
            <v>黄金明</v>
          </cell>
          <cell r="S471" t="str">
            <v>1.拆站</v>
          </cell>
          <cell r="T471" t="str">
            <v>01.设备老化</v>
          </cell>
          <cell r="U471" t="str">
            <v>修理费用高于或接近更新改造成本</v>
          </cell>
          <cell r="V471" t="str">
            <v>同意报废</v>
          </cell>
          <cell r="W471" t="str">
            <v>电表箱</v>
          </cell>
        </row>
        <row r="472">
          <cell r="B472" t="str">
            <v>330800352184</v>
          </cell>
          <cell r="C472" t="str">
            <v>基站机房扩容资产</v>
          </cell>
          <cell r="D472" t="str">
            <v>01219901</v>
          </cell>
          <cell r="E472" t="str">
            <v>	工程转入</v>
          </cell>
          <cell r="F472" t="str">
            <v>否</v>
          </cell>
          <cell r="G472" t="str">
            <v>330803908000000181</v>
          </cell>
          <cell r="H472" t="str">
            <v>衢江东港好彩印刷</v>
          </cell>
          <cell r="I472" t="str">
            <v>1KV以下电力电缆铜芯阻燃聚氯乙烯绝缘聚氯乙烯护套软电缆ZA-RVV 1*25mm2红</v>
          </cell>
          <cell r="J472" t="str">
            <v>个</v>
          </cell>
          <cell r="K472">
            <v>1</v>
          </cell>
          <cell r="L472">
            <v>44348</v>
          </cell>
          <cell r="M472">
            <v>300</v>
          </cell>
          <cell r="N472">
            <v>264</v>
          </cell>
          <cell r="O472">
            <v>106.3</v>
          </cell>
          <cell r="P472">
            <v>12.24</v>
          </cell>
          <cell r="Q472">
            <v>94.06</v>
          </cell>
          <cell r="R472" t="str">
            <v>黄金明</v>
          </cell>
          <cell r="S472" t="str">
            <v>1.拆站</v>
          </cell>
          <cell r="T472" t="str">
            <v>01.设备老化</v>
          </cell>
          <cell r="U472" t="str">
            <v>修理费用高于或接近更新改造成本</v>
          </cell>
          <cell r="V472" t="str">
            <v>同意报废</v>
          </cell>
          <cell r="W472" t="str">
            <v>电力电缆</v>
          </cell>
        </row>
        <row r="473">
          <cell r="B473" t="str">
            <v>330800353520</v>
          </cell>
          <cell r="C473" t="str">
            <v>电源扩容资产</v>
          </cell>
          <cell r="D473" t="str">
            <v>01229901</v>
          </cell>
          <cell r="E473" t="str">
            <v>	工程转入</v>
          </cell>
          <cell r="F473" t="str">
            <v>否</v>
          </cell>
          <cell r="G473" t="str">
            <v>330803908000000181</v>
          </cell>
          <cell r="H473" t="str">
            <v>衢江东港好彩印刷</v>
          </cell>
          <cell r="I473" t="str">
            <v>蓄电池整治施工</v>
          </cell>
          <cell r="J473" t="str">
            <v>个</v>
          </cell>
          <cell r="K473">
            <v>1</v>
          </cell>
          <cell r="L473">
            <v>44386</v>
          </cell>
          <cell r="M473">
            <v>72</v>
          </cell>
          <cell r="N473">
            <v>37</v>
          </cell>
          <cell r="O473">
            <v>1043.33</v>
          </cell>
          <cell r="P473">
            <v>492</v>
          </cell>
          <cell r="Q473">
            <v>551.33</v>
          </cell>
          <cell r="R473" t="str">
            <v>黄金明</v>
          </cell>
          <cell r="S473" t="str">
            <v>1.拆站</v>
          </cell>
          <cell r="T473" t="str">
            <v>03.拆迁毁损</v>
          </cell>
          <cell r="U473" t="str">
            <v>费用类资产</v>
          </cell>
          <cell r="V473" t="str">
            <v>同意报废</v>
          </cell>
          <cell r="W473" t="str">
            <v>费用类资产</v>
          </cell>
        </row>
        <row r="474">
          <cell r="B474" t="str">
            <v>330800354374</v>
          </cell>
          <cell r="C474" t="str">
            <v>基站构筑物扩容资产</v>
          </cell>
          <cell r="D474" t="str">
            <v>01209901</v>
          </cell>
          <cell r="E474" t="str">
            <v>	工程转入</v>
          </cell>
          <cell r="F474" t="str">
            <v>否</v>
          </cell>
          <cell r="G474" t="str">
            <v>330803908000000181</v>
          </cell>
          <cell r="H474" t="str">
            <v>衢江东港好彩印刷</v>
          </cell>
          <cell r="I474" t="str">
            <v>电控锁</v>
          </cell>
          <cell r="J474" t="str">
            <v>个</v>
          </cell>
          <cell r="K474">
            <v>1</v>
          </cell>
          <cell r="L474">
            <v>42923</v>
          </cell>
          <cell r="M474">
            <v>300</v>
          </cell>
          <cell r="N474">
            <v>217</v>
          </cell>
          <cell r="O474">
            <v>653.58</v>
          </cell>
          <cell r="P474">
            <v>178.3</v>
          </cell>
          <cell r="Q474">
            <v>475.28</v>
          </cell>
          <cell r="R474" t="str">
            <v>黄金明</v>
          </cell>
          <cell r="S474" t="str">
            <v>1.拆站</v>
          </cell>
          <cell r="T474" t="str">
            <v>01.设备老化</v>
          </cell>
          <cell r="U474" t="str">
            <v>修理费用高于或接近更新改造成本</v>
          </cell>
          <cell r="V474" t="str">
            <v>同意报废</v>
          </cell>
          <cell r="W474" t="str">
            <v>电控锁</v>
          </cell>
        </row>
        <row r="475">
          <cell r="B475" t="str">
            <v>330800320898</v>
          </cell>
          <cell r="C475" t="str">
            <v>普通空调壁挂</v>
          </cell>
          <cell r="D475" t="str">
            <v>01230101</v>
          </cell>
          <cell r="E475" t="str">
            <v>	工程转入</v>
          </cell>
          <cell r="F475" t="str">
            <v>否</v>
          </cell>
          <cell r="G475" t="str">
            <v>330803908000000181</v>
          </cell>
          <cell r="H475" t="str">
            <v>衢江东港好彩印刷</v>
          </cell>
          <cell r="I475" t="str">
            <v>2P单冷单相整机</v>
          </cell>
          <cell r="J475" t="str">
            <v>台</v>
          </cell>
          <cell r="K475">
            <v>1</v>
          </cell>
          <cell r="L475">
            <v>42923</v>
          </cell>
          <cell r="M475">
            <v>72</v>
          </cell>
          <cell r="N475">
            <v>0</v>
          </cell>
          <cell r="O475">
            <v>4558.81</v>
          </cell>
          <cell r="P475">
            <v>4422.05</v>
          </cell>
          <cell r="Q475">
            <v>136.76</v>
          </cell>
          <cell r="R475" t="str">
            <v>黄金明</v>
          </cell>
          <cell r="S475" t="str">
            <v>1.拆站</v>
          </cell>
          <cell r="T475" t="str">
            <v>01.设备老化</v>
          </cell>
          <cell r="U475" t="str">
            <v>修理费用高于或接近更新改造成本</v>
          </cell>
          <cell r="V475" t="str">
            <v>同意报废</v>
          </cell>
          <cell r="W475" t="str">
            <v>2P</v>
          </cell>
        </row>
        <row r="476">
          <cell r="B476" t="str">
            <v>330800321655</v>
          </cell>
          <cell r="C476" t="str">
            <v>动力及环境监控单元</v>
          </cell>
          <cell r="D476" t="str">
            <v>01230301</v>
          </cell>
          <cell r="E476" t="str">
            <v>	工程转入</v>
          </cell>
          <cell r="F476" t="str">
            <v>否</v>
          </cell>
          <cell r="G476" t="str">
            <v>330803908000000181</v>
          </cell>
          <cell r="H476" t="str">
            <v>衢江东港好彩印刷</v>
          </cell>
          <cell r="I476" t="str">
            <v>主设备室内型成套设备基本配置模型</v>
          </cell>
          <cell r="J476" t="str">
            <v>套</v>
          </cell>
          <cell r="K476">
            <v>1</v>
          </cell>
          <cell r="L476">
            <v>43004</v>
          </cell>
          <cell r="M476">
            <v>72</v>
          </cell>
          <cell r="N476">
            <v>0</v>
          </cell>
          <cell r="O476">
            <v>3968.89</v>
          </cell>
          <cell r="P476">
            <v>3849.82</v>
          </cell>
          <cell r="Q476">
            <v>119.07</v>
          </cell>
          <cell r="R476" t="str">
            <v>黄金明</v>
          </cell>
          <cell r="S476" t="str">
            <v>1.拆站</v>
          </cell>
          <cell r="T476" t="str">
            <v>01.设备老化</v>
          </cell>
          <cell r="U476" t="str">
            <v>修理费用高于或接近更新改造成本</v>
          </cell>
          <cell r="V476" t="str">
            <v>同意报废</v>
          </cell>
          <cell r="W476" t="str">
            <v>FSU</v>
          </cell>
        </row>
        <row r="477">
          <cell r="B477" t="str">
            <v>330800109563</v>
          </cell>
          <cell r="C477" t="str">
            <v>景观铁塔</v>
          </cell>
          <cell r="D477" t="str">
            <v>01010202</v>
          </cell>
          <cell r="E477" t="str">
            <v>	存量收购</v>
          </cell>
          <cell r="F477" t="str">
            <v>否</v>
          </cell>
          <cell r="G477" t="str">
            <v>330803908000000573</v>
          </cell>
          <cell r="H477" t="str">
            <v>衢州天帛竹业</v>
          </cell>
          <cell r="I477" t="str">
            <v>景观塔</v>
          </cell>
          <cell r="J477" t="str">
            <v>座</v>
          </cell>
          <cell r="K477">
            <v>1</v>
          </cell>
          <cell r="L477">
            <v>40595</v>
          </cell>
          <cell r="M477">
            <v>120</v>
          </cell>
          <cell r="N477">
            <v>16</v>
          </cell>
          <cell r="O477">
            <v>40091.19</v>
          </cell>
          <cell r="P477">
            <v>33703.28</v>
          </cell>
          <cell r="Q477">
            <v>6387.91</v>
          </cell>
          <cell r="R477" t="str">
            <v>黄金明</v>
          </cell>
          <cell r="S477" t="str">
            <v>1.拆站</v>
          </cell>
          <cell r="T477" t="str">
            <v>03.拆迁毁损</v>
          </cell>
          <cell r="U477" t="str">
            <v>塔体锈蚀，利旧成本明显高于或接近同类资产重置成本</v>
          </cell>
          <cell r="V477" t="str">
            <v>同意报废</v>
          </cell>
          <cell r="W477" t="str">
            <v>楼面景观塔</v>
          </cell>
        </row>
        <row r="478">
          <cell r="B478" t="str">
            <v>330800110817</v>
          </cell>
          <cell r="C478" t="str">
            <v>开关电源</v>
          </cell>
          <cell r="D478" t="str">
            <v>01220501</v>
          </cell>
          <cell r="E478" t="str">
            <v>	存量收购</v>
          </cell>
          <cell r="F478" t="str">
            <v>否</v>
          </cell>
          <cell r="G478" t="str">
            <v>330803908000000573</v>
          </cell>
          <cell r="H478" t="str">
            <v>衢州天帛竹业</v>
          </cell>
          <cell r="I478" t="str">
            <v>48V-600A(50A模块)-150</v>
          </cell>
          <cell r="J478" t="str">
            <v>个</v>
          </cell>
          <cell r="K478">
            <v>1</v>
          </cell>
          <cell r="L478">
            <v>41025</v>
          </cell>
          <cell r="M478">
            <v>30</v>
          </cell>
          <cell r="N478">
            <v>0</v>
          </cell>
          <cell r="O478">
            <v>4380.94</v>
          </cell>
          <cell r="P478">
            <v>4249.51</v>
          </cell>
          <cell r="Q478">
            <v>131.43</v>
          </cell>
          <cell r="R478" t="str">
            <v>黄金明</v>
          </cell>
          <cell r="S478" t="str">
            <v>1.拆站</v>
          </cell>
          <cell r="T478" t="str">
            <v>01.设备老化</v>
          </cell>
          <cell r="U478" t="str">
            <v>修理费用高于或接近更新改造成本</v>
          </cell>
          <cell r="V478" t="str">
            <v>同意报废</v>
          </cell>
          <cell r="W478" t="str">
            <v>组合式开关电源</v>
          </cell>
        </row>
        <row r="479">
          <cell r="B479" t="str">
            <v>330800113582</v>
          </cell>
          <cell r="C479" t="str">
            <v>低压避雷设施</v>
          </cell>
          <cell r="D479" t="str">
            <v>01220208</v>
          </cell>
          <cell r="E479" t="str">
            <v>	存量收购</v>
          </cell>
          <cell r="F479" t="str">
            <v>否</v>
          </cell>
          <cell r="G479" t="str">
            <v>330803908000000573</v>
          </cell>
          <cell r="H479" t="str">
            <v>衢州天帛竹业</v>
          </cell>
          <cell r="I479" t="str">
            <v>H40V385-L</v>
          </cell>
          <cell r="J479" t="str">
            <v>面</v>
          </cell>
          <cell r="K479">
            <v>1</v>
          </cell>
          <cell r="L479">
            <v>41025</v>
          </cell>
          <cell r="M479">
            <v>72</v>
          </cell>
          <cell r="N479">
            <v>0</v>
          </cell>
          <cell r="O479">
            <v>386.29</v>
          </cell>
          <cell r="P479">
            <v>374.7</v>
          </cell>
          <cell r="Q479">
            <v>11.59</v>
          </cell>
          <cell r="R479" t="str">
            <v>黄金明</v>
          </cell>
          <cell r="S479" t="str">
            <v>1.拆站</v>
          </cell>
          <cell r="T479" t="str">
            <v>01.设备老化</v>
          </cell>
          <cell r="U479" t="str">
            <v>修理费用高于或接近更新改造成本</v>
          </cell>
          <cell r="V479" t="str">
            <v>同意报废</v>
          </cell>
          <cell r="W479" t="str">
            <v>低压避雷设施</v>
          </cell>
        </row>
        <row r="480">
          <cell r="B480" t="str">
            <v>330800122716</v>
          </cell>
          <cell r="C480" t="str">
            <v>供电计量设备</v>
          </cell>
          <cell r="D480" t="str">
            <v>01610401</v>
          </cell>
          <cell r="E480" t="str">
            <v>	存量收购</v>
          </cell>
          <cell r="F480" t="str">
            <v>否</v>
          </cell>
          <cell r="G480" t="str">
            <v>330803908000000573</v>
          </cell>
          <cell r="H480" t="str">
            <v>衢州天帛竹业</v>
          </cell>
          <cell r="I480" t="str">
            <v>XL-3</v>
          </cell>
          <cell r="J480" t="str">
            <v>台</v>
          </cell>
          <cell r="K480">
            <v>1</v>
          </cell>
          <cell r="L480">
            <v>40531</v>
          </cell>
          <cell r="M480">
            <v>120</v>
          </cell>
          <cell r="N480">
            <v>16</v>
          </cell>
          <cell r="O480">
            <v>3997.27</v>
          </cell>
          <cell r="P480">
            <v>3360.31</v>
          </cell>
          <cell r="Q480">
            <v>636.96</v>
          </cell>
          <cell r="R480" t="str">
            <v>黄金明</v>
          </cell>
          <cell r="S480" t="str">
            <v>1.拆站</v>
          </cell>
          <cell r="T480" t="str">
            <v>01.设备老化</v>
          </cell>
          <cell r="U480" t="str">
            <v>修理费用高于或接近更新改造成本</v>
          </cell>
          <cell r="V480" t="str">
            <v>同意报废</v>
          </cell>
          <cell r="W480" t="str">
            <v>交流配电箱</v>
          </cell>
        </row>
        <row r="481">
          <cell r="B481" t="str">
            <v>330800303847</v>
          </cell>
          <cell r="C481" t="str">
            <v>改造站-虚拟铁塔</v>
          </cell>
          <cell r="D481" t="str">
            <v>01010103</v>
          </cell>
          <cell r="E481" t="str">
            <v>	工程转入</v>
          </cell>
          <cell r="F481" t="str">
            <v>否</v>
          </cell>
          <cell r="G481" t="str">
            <v>330803908000000573</v>
          </cell>
          <cell r="H481" t="str">
            <v>衢州天帛竹业</v>
          </cell>
          <cell r="I481" t="str">
            <v>改造站-虚拟铁塔</v>
          </cell>
          <cell r="J481" t="str">
            <v>个</v>
          </cell>
          <cell r="K481">
            <v>1</v>
          </cell>
          <cell r="L481">
            <v>42476</v>
          </cell>
          <cell r="M481">
            <v>240</v>
          </cell>
          <cell r="N481">
            <v>142</v>
          </cell>
          <cell r="O481">
            <v>6498.34</v>
          </cell>
          <cell r="P481">
            <v>2859.87</v>
          </cell>
          <cell r="Q481">
            <v>3638.47</v>
          </cell>
          <cell r="R481" t="str">
            <v>黄金明</v>
          </cell>
          <cell r="S481" t="str">
            <v>1.拆站</v>
          </cell>
          <cell r="T481" t="str">
            <v>03.拆迁毁损</v>
          </cell>
          <cell r="U481" t="str">
            <v>费用类资产</v>
          </cell>
          <cell r="V481" t="str">
            <v>同意报废</v>
          </cell>
          <cell r="W481" t="str">
            <v>费用类资产</v>
          </cell>
        </row>
        <row r="482">
          <cell r="B482" t="str">
            <v>330800331975</v>
          </cell>
          <cell r="C482" t="str">
            <v>机房配套扩容资产</v>
          </cell>
          <cell r="D482" t="str">
            <v>01239901</v>
          </cell>
          <cell r="E482" t="str">
            <v>	工程转入</v>
          </cell>
          <cell r="F482" t="str">
            <v>否</v>
          </cell>
          <cell r="G482" t="str">
            <v>330803908000000573</v>
          </cell>
          <cell r="H482" t="str">
            <v>衢州天帛竹业</v>
          </cell>
          <cell r="I482" t="str">
            <v>监控传感器智能门禁配套物资电源转换模块</v>
          </cell>
          <cell r="J482" t="str">
            <v>个</v>
          </cell>
          <cell r="K482">
            <v>1</v>
          </cell>
          <cell r="L482">
            <v>43319</v>
          </cell>
          <cell r="M482">
            <v>72</v>
          </cell>
          <cell r="N482">
            <v>2</v>
          </cell>
          <cell r="O482">
            <v>48.72</v>
          </cell>
          <cell r="P482">
            <v>45.95</v>
          </cell>
          <cell r="Q482">
            <v>2.77</v>
          </cell>
          <cell r="R482" t="str">
            <v>黄金明</v>
          </cell>
          <cell r="S482" t="str">
            <v>1.拆站</v>
          </cell>
          <cell r="T482" t="str">
            <v>01.设备老化</v>
          </cell>
          <cell r="U482" t="str">
            <v>修理费用高于或接近更新改造成本</v>
          </cell>
          <cell r="V482" t="str">
            <v>同意报废</v>
          </cell>
          <cell r="W482" t="str">
            <v>电源转换模块</v>
          </cell>
        </row>
        <row r="483">
          <cell r="B483" t="str">
            <v>330800332439</v>
          </cell>
          <cell r="C483" t="str">
            <v>机房配套扩容资产</v>
          </cell>
          <cell r="D483" t="str">
            <v>01239901</v>
          </cell>
          <cell r="E483" t="str">
            <v>	工程转入</v>
          </cell>
          <cell r="F483" t="str">
            <v>否</v>
          </cell>
          <cell r="G483" t="str">
            <v>330803908000000573</v>
          </cell>
          <cell r="H483" t="str">
            <v>衢州天帛竹业</v>
          </cell>
          <cell r="I483" t="str">
            <v>RRU安装架室内RRU安装架</v>
          </cell>
          <cell r="J483" t="str">
            <v>个</v>
          </cell>
          <cell r="K483">
            <v>1</v>
          </cell>
          <cell r="L483">
            <v>43328</v>
          </cell>
          <cell r="M483">
            <v>72</v>
          </cell>
          <cell r="N483">
            <v>2</v>
          </cell>
          <cell r="O483">
            <v>1509.7</v>
          </cell>
          <cell r="P483">
            <v>1423.34</v>
          </cell>
          <cell r="Q483">
            <v>86.36</v>
          </cell>
          <cell r="R483" t="str">
            <v>黄金明</v>
          </cell>
          <cell r="S483" t="str">
            <v>1.拆站</v>
          </cell>
          <cell r="T483" t="str">
            <v>01.设备老化</v>
          </cell>
          <cell r="U483" t="str">
            <v>修理费用高于或接近更新改造成本</v>
          </cell>
          <cell r="V483" t="str">
            <v>同意报废</v>
          </cell>
          <cell r="W483" t="str">
            <v>RRU安装架</v>
          </cell>
        </row>
        <row r="484">
          <cell r="B484" t="str">
            <v>330800346123</v>
          </cell>
          <cell r="C484" t="str">
            <v>地面塔扩容资产</v>
          </cell>
          <cell r="D484" t="str">
            <v>01019901</v>
          </cell>
          <cell r="E484" t="str">
            <v>	工程转入</v>
          </cell>
          <cell r="F484" t="str">
            <v>否</v>
          </cell>
          <cell r="G484" t="str">
            <v>330803908000000573</v>
          </cell>
          <cell r="H484" t="str">
            <v>衢州天帛竹业</v>
          </cell>
          <cell r="I484" t="str">
            <v>荷载等量替换楼面塔</v>
          </cell>
          <cell r="J484" t="str">
            <v>座</v>
          </cell>
          <cell r="K484">
            <v>1</v>
          </cell>
          <cell r="L484">
            <v>44145</v>
          </cell>
          <cell r="M484">
            <v>240</v>
          </cell>
          <cell r="N484">
            <v>197</v>
          </cell>
          <cell r="O484">
            <v>5137.88</v>
          </cell>
          <cell r="P484">
            <v>893.04</v>
          </cell>
          <cell r="Q484">
            <v>4244.84</v>
          </cell>
          <cell r="R484" t="str">
            <v>黄金明</v>
          </cell>
          <cell r="S484" t="str">
            <v>1.拆站</v>
          </cell>
          <cell r="T484" t="str">
            <v>03.拆迁毁损</v>
          </cell>
          <cell r="U484" t="str">
            <v>费用类资产</v>
          </cell>
          <cell r="V484" t="str">
            <v>同意报废</v>
          </cell>
          <cell r="W484" t="str">
            <v>费用类资产</v>
          </cell>
        </row>
        <row r="485">
          <cell r="B485" t="str">
            <v>330800363094</v>
          </cell>
          <cell r="C485" t="str">
            <v>楼面塔扩容资产</v>
          </cell>
          <cell r="D485" t="str">
            <v>01029901</v>
          </cell>
          <cell r="E485" t="str">
            <v>	工程转入</v>
          </cell>
          <cell r="F485" t="str">
            <v>否</v>
          </cell>
          <cell r="G485" t="str">
            <v>330803908000000573</v>
          </cell>
          <cell r="H485" t="str">
            <v>衢州天帛竹业</v>
          </cell>
          <cell r="I485" t="str">
            <v>天线抱杆3米</v>
          </cell>
          <cell r="J485" t="str">
            <v>座</v>
          </cell>
          <cell r="K485">
            <v>1</v>
          </cell>
          <cell r="L485">
            <v>44788</v>
          </cell>
          <cell r="M485">
            <v>120</v>
          </cell>
          <cell r="N485">
            <v>98</v>
          </cell>
          <cell r="O485">
            <v>12384.81</v>
          </cell>
          <cell r="P485">
            <v>2198.79</v>
          </cell>
          <cell r="Q485">
            <v>10186.02</v>
          </cell>
          <cell r="R485" t="str">
            <v>黄金明</v>
          </cell>
          <cell r="S485" t="str">
            <v>1.拆站</v>
          </cell>
          <cell r="T485" t="str">
            <v>03.拆迁毁损</v>
          </cell>
          <cell r="U485" t="str">
            <v>利旧成本明显高于或接近同类资产重置成本</v>
          </cell>
          <cell r="V485" t="str">
            <v>同意报废</v>
          </cell>
          <cell r="W485" t="str">
            <v>天线抱杆</v>
          </cell>
        </row>
        <row r="486">
          <cell r="B486" t="str">
            <v>330800378434</v>
          </cell>
          <cell r="C486" t="str">
            <v>基站机房扩容资产</v>
          </cell>
          <cell r="D486" t="str">
            <v>01219901</v>
          </cell>
          <cell r="E486" t="str">
            <v>	工程转入</v>
          </cell>
          <cell r="F486" t="str">
            <v>否</v>
          </cell>
          <cell r="G486" t="str">
            <v>330803908000000573</v>
          </cell>
          <cell r="H486" t="str">
            <v>衢州天帛竹业</v>
          </cell>
          <cell r="I486">
            <v>0</v>
          </cell>
          <cell r="J486" t="str">
            <v>个</v>
          </cell>
          <cell r="K486">
            <v>1</v>
          </cell>
          <cell r="L486">
            <v>44788</v>
          </cell>
          <cell r="M486">
            <v>300</v>
          </cell>
          <cell r="N486">
            <v>278</v>
          </cell>
          <cell r="O486">
            <v>92.51</v>
          </cell>
          <cell r="P486">
            <v>6.65</v>
          </cell>
          <cell r="Q486">
            <v>85.86</v>
          </cell>
          <cell r="R486" t="str">
            <v>黄金明</v>
          </cell>
          <cell r="S486" t="str">
            <v>1.拆站</v>
          </cell>
          <cell r="T486" t="str">
            <v>03.拆迁毁损</v>
          </cell>
          <cell r="U486" t="str">
            <v>费用类资产</v>
          </cell>
          <cell r="V486" t="str">
            <v>同意报废</v>
          </cell>
          <cell r="W486" t="str">
            <v>费用类资产</v>
          </cell>
        </row>
        <row r="487">
          <cell r="B487" t="str">
            <v>330800003462</v>
          </cell>
          <cell r="C487" t="str">
            <v>铅酸蓄电池</v>
          </cell>
          <cell r="D487" t="str">
            <v>01220101</v>
          </cell>
          <cell r="E487" t="str">
            <v>	工程转入</v>
          </cell>
          <cell r="F487" t="str">
            <v>否</v>
          </cell>
          <cell r="G487" t="str">
            <v>33088100000035</v>
          </cell>
          <cell r="H487" t="str">
            <v>江山后仓</v>
          </cell>
          <cell r="I487" t="str">
            <v>500AH</v>
          </cell>
          <cell r="J487" t="str">
            <v>组</v>
          </cell>
          <cell r="K487">
            <v>1</v>
          </cell>
          <cell r="L487">
            <v>42026</v>
          </cell>
          <cell r="M487">
            <v>72</v>
          </cell>
          <cell r="N487">
            <v>0</v>
          </cell>
          <cell r="O487">
            <v>21611.28</v>
          </cell>
          <cell r="P487">
            <v>20962.94</v>
          </cell>
          <cell r="Q487">
            <v>648.34</v>
          </cell>
          <cell r="R487" t="str">
            <v>姜冬福</v>
          </cell>
          <cell r="S487" t="str">
            <v>2.更新改造</v>
          </cell>
          <cell r="T487" t="str">
            <v>01.设备老化</v>
          </cell>
          <cell r="U487" t="str">
            <v>修理费用高于或接近更新改造成本</v>
          </cell>
          <cell r="V487" t="str">
            <v>同意报废</v>
          </cell>
          <cell r="W487" t="str">
            <v>500AH</v>
          </cell>
        </row>
        <row r="488">
          <cell r="B488" t="str">
            <v>330800331240</v>
          </cell>
          <cell r="C488" t="str">
            <v>普通阀控密封铅酸蓄电池</v>
          </cell>
          <cell r="D488" t="str">
            <v>01220101</v>
          </cell>
          <cell r="E488" t="str">
            <v>	工程转入</v>
          </cell>
          <cell r="F488" t="str">
            <v>否</v>
          </cell>
          <cell r="G488" t="str">
            <v>330881908000000338</v>
          </cell>
          <cell r="H488" t="str">
            <v>江山高速仙霞关隧道</v>
          </cell>
          <cell r="I488" t="str">
            <v>2V500Ah不含GPS防盗模块（只）</v>
          </cell>
          <cell r="J488" t="str">
            <v>组</v>
          </cell>
          <cell r="K488">
            <v>1</v>
          </cell>
          <cell r="L488">
            <v>43319</v>
          </cell>
          <cell r="M488">
            <v>72</v>
          </cell>
          <cell r="N488">
            <v>2</v>
          </cell>
          <cell r="O488">
            <v>13117.86</v>
          </cell>
          <cell r="P488">
            <v>12370.87</v>
          </cell>
          <cell r="Q488">
            <v>746.99</v>
          </cell>
          <cell r="R488" t="str">
            <v>姜冬福</v>
          </cell>
          <cell r="S488" t="str">
            <v>2.更新改造</v>
          </cell>
          <cell r="T488" t="str">
            <v>01.设备老化</v>
          </cell>
          <cell r="U488" t="str">
            <v>修理费用高于或接近更新改造成本</v>
          </cell>
          <cell r="V488" t="str">
            <v>同意报废</v>
          </cell>
          <cell r="W488" t="str">
            <v>500AH</v>
          </cell>
        </row>
        <row r="489">
          <cell r="B489" t="str">
            <v>330800301640</v>
          </cell>
          <cell r="C489" t="str">
            <v>蓄电池</v>
          </cell>
          <cell r="D489" t="str">
            <v>01220101</v>
          </cell>
          <cell r="E489" t="str">
            <v>	存量收购</v>
          </cell>
          <cell r="F489" t="str">
            <v>否</v>
          </cell>
          <cell r="G489" t="str">
            <v>330881908000000087</v>
          </cell>
          <cell r="H489" t="str">
            <v>江山凤溪</v>
          </cell>
          <cell r="I489" t="str">
            <v>2V-500AH一般基站用阀控式铅酸蓄电池</v>
          </cell>
          <cell r="J489" t="str">
            <v>V×AH-组</v>
          </cell>
          <cell r="K489">
            <v>1</v>
          </cell>
          <cell r="L489">
            <v>42308</v>
          </cell>
          <cell r="M489">
            <v>72</v>
          </cell>
          <cell r="N489">
            <v>0</v>
          </cell>
          <cell r="O489">
            <v>21733.34</v>
          </cell>
          <cell r="P489">
            <v>21081.34</v>
          </cell>
          <cell r="Q489">
            <v>652</v>
          </cell>
          <cell r="R489" t="str">
            <v>姜冬福</v>
          </cell>
          <cell r="S489" t="str">
            <v>2.更新改造</v>
          </cell>
          <cell r="T489" t="str">
            <v>01.设备老化</v>
          </cell>
          <cell r="U489" t="str">
            <v>修理费用高于或接近更新改造成本</v>
          </cell>
          <cell r="V489" t="str">
            <v>同意报废</v>
          </cell>
          <cell r="W489" t="str">
            <v>500AH</v>
          </cell>
        </row>
        <row r="490">
          <cell r="B490" t="str">
            <v>330800301851</v>
          </cell>
          <cell r="C490" t="str">
            <v>蓄电池</v>
          </cell>
          <cell r="D490" t="str">
            <v>01220101</v>
          </cell>
          <cell r="E490" t="str">
            <v>	存量收购</v>
          </cell>
          <cell r="F490" t="str">
            <v>否</v>
          </cell>
          <cell r="G490" t="str">
            <v>330881908000000796</v>
          </cell>
          <cell r="H490" t="str">
            <v>江山廿八都浮盖山</v>
          </cell>
          <cell r="I490" t="str">
            <v>200AH</v>
          </cell>
          <cell r="J490" t="str">
            <v>V×AH-组</v>
          </cell>
          <cell r="K490">
            <v>48</v>
          </cell>
          <cell r="L490">
            <v>42308</v>
          </cell>
          <cell r="M490">
            <v>72</v>
          </cell>
          <cell r="N490">
            <v>0</v>
          </cell>
          <cell r="O490">
            <v>18320.09</v>
          </cell>
          <cell r="P490">
            <v>17770.49</v>
          </cell>
          <cell r="Q490">
            <v>549.6</v>
          </cell>
          <cell r="R490" t="str">
            <v>姜冬福</v>
          </cell>
          <cell r="S490" t="str">
            <v>2.更新改造</v>
          </cell>
          <cell r="T490" t="str">
            <v>01.设备老化</v>
          </cell>
          <cell r="U490" t="str">
            <v>修理费用高于或接近更新改造成本</v>
          </cell>
          <cell r="V490" t="str">
            <v>同意报废</v>
          </cell>
          <cell r="W490" t="str">
            <v>200AH</v>
          </cell>
        </row>
        <row r="491">
          <cell r="B491" t="str">
            <v>330800003456</v>
          </cell>
          <cell r="C491" t="str">
            <v>铅酸蓄电池</v>
          </cell>
          <cell r="D491" t="str">
            <v>01220101</v>
          </cell>
          <cell r="E491" t="str">
            <v>	工程转入</v>
          </cell>
          <cell r="F491" t="str">
            <v>否</v>
          </cell>
          <cell r="G491" t="str">
            <v>33088100000042</v>
          </cell>
          <cell r="H491" t="str">
            <v>江山大石底</v>
          </cell>
          <cell r="I491" t="str">
            <v>500AH</v>
          </cell>
          <cell r="J491" t="str">
            <v>组</v>
          </cell>
          <cell r="K491">
            <v>1</v>
          </cell>
          <cell r="L491">
            <v>42013</v>
          </cell>
          <cell r="M491">
            <v>72</v>
          </cell>
          <cell r="N491">
            <v>0</v>
          </cell>
          <cell r="O491">
            <v>22266.71</v>
          </cell>
          <cell r="P491">
            <v>21598.71</v>
          </cell>
          <cell r="Q491">
            <v>668</v>
          </cell>
          <cell r="R491" t="str">
            <v>姜冬福</v>
          </cell>
          <cell r="S491" t="str">
            <v>2.更新改造</v>
          </cell>
          <cell r="T491" t="str">
            <v>01.设备老化</v>
          </cell>
          <cell r="U491" t="str">
            <v>修理费用高于或接近更新改造成本</v>
          </cell>
          <cell r="V491" t="str">
            <v>同意报废</v>
          </cell>
          <cell r="W491" t="str">
            <v>500AH</v>
          </cell>
        </row>
        <row r="492">
          <cell r="B492" t="str">
            <v>330800302248</v>
          </cell>
          <cell r="C492" t="str">
            <v>铁塔-杆塔</v>
          </cell>
          <cell r="D492" t="str">
            <v>01010303</v>
          </cell>
          <cell r="E492" t="str">
            <v>	存量收购</v>
          </cell>
          <cell r="F492" t="str">
            <v>否</v>
          </cell>
          <cell r="G492" t="str">
            <v>330881908000000891</v>
          </cell>
          <cell r="H492" t="str">
            <v>江山清湖贺仓</v>
          </cell>
          <cell r="I492" t="str">
            <v>H杆</v>
          </cell>
          <cell r="J492" t="str">
            <v>座</v>
          </cell>
          <cell r="K492">
            <v>1</v>
          </cell>
          <cell r="L492">
            <v>42308</v>
          </cell>
          <cell r="M492">
            <v>120</v>
          </cell>
          <cell r="N492">
            <v>16</v>
          </cell>
          <cell r="O492">
            <v>3589</v>
          </cell>
          <cell r="P492">
            <v>3017.09</v>
          </cell>
          <cell r="Q492">
            <v>571.91</v>
          </cell>
          <cell r="R492" t="str">
            <v>姜冬福</v>
          </cell>
          <cell r="S492" t="str">
            <v>1.拆站</v>
          </cell>
          <cell r="T492" t="str">
            <v>03.拆迁毁损</v>
          </cell>
          <cell r="U492" t="str">
            <v>利旧成本明显高于或接近同类资产重置成本</v>
          </cell>
          <cell r="V492" t="str">
            <v>同意报废</v>
          </cell>
          <cell r="W492" t="str">
            <v>H杆</v>
          </cell>
        </row>
        <row r="493">
          <cell r="B493" t="str">
            <v>330800108490</v>
          </cell>
          <cell r="C493" t="str">
            <v>铁塔--杆塔</v>
          </cell>
          <cell r="D493" t="str">
            <v>01020201</v>
          </cell>
          <cell r="E493" t="str">
            <v>	存量收购</v>
          </cell>
          <cell r="F493" t="str">
            <v>否</v>
          </cell>
          <cell r="G493" t="str">
            <v>330881908000000757</v>
          </cell>
          <cell r="H493" t="str">
            <v>江山坛石东清湖</v>
          </cell>
          <cell r="I493" t="str">
            <v>1米</v>
          </cell>
          <cell r="J493" t="str">
            <v>座</v>
          </cell>
          <cell r="K493">
            <v>1</v>
          </cell>
          <cell r="L493">
            <v>39903</v>
          </cell>
          <cell r="M493">
            <v>120</v>
          </cell>
          <cell r="N493">
            <v>16</v>
          </cell>
          <cell r="O493">
            <v>662.83</v>
          </cell>
          <cell r="P493">
            <v>557.27</v>
          </cell>
          <cell r="Q493">
            <v>105.56</v>
          </cell>
          <cell r="R493" t="str">
            <v>姜冬福</v>
          </cell>
          <cell r="S493" t="str">
            <v>1.拆站</v>
          </cell>
          <cell r="T493" t="str">
            <v>03.拆迁毁损</v>
          </cell>
          <cell r="U493" t="str">
            <v>利旧成本明显高于或接近同类资产重置成本</v>
          </cell>
          <cell r="V493" t="str">
            <v>同意报废</v>
          </cell>
          <cell r="W493" t="str">
            <v>水泥杆塔</v>
          </cell>
        </row>
        <row r="494">
          <cell r="B494" t="str">
            <v>330800100194</v>
          </cell>
          <cell r="C494" t="str">
            <v>砖混结构-砖混结构房屋</v>
          </cell>
          <cell r="D494" t="str">
            <v>01200101</v>
          </cell>
          <cell r="E494" t="str">
            <v>	存量收购</v>
          </cell>
          <cell r="F494" t="str">
            <v>否</v>
          </cell>
          <cell r="G494" t="str">
            <v>330881908000000695</v>
          </cell>
          <cell r="H494" t="str">
            <v>江山坛石上王</v>
          </cell>
          <cell r="I494" t="str">
            <v>砖混</v>
          </cell>
          <cell r="J494" t="str">
            <v>平方米</v>
          </cell>
          <cell r="K494">
            <v>18</v>
          </cell>
          <cell r="L494">
            <v>38108</v>
          </cell>
          <cell r="M494">
            <v>300</v>
          </cell>
          <cell r="N494">
            <v>196</v>
          </cell>
          <cell r="O494">
            <v>75824.4</v>
          </cell>
          <cell r="P494">
            <v>25497.33</v>
          </cell>
          <cell r="Q494">
            <v>50327.07</v>
          </cell>
          <cell r="R494" t="str">
            <v>姜冬福</v>
          </cell>
          <cell r="S494" t="str">
            <v>1.拆站</v>
          </cell>
          <cell r="T494" t="str">
            <v>03.拆迁毁损</v>
          </cell>
          <cell r="U494" t="str">
            <v>利旧成本明显高于或接近同类资产重置成本</v>
          </cell>
          <cell r="V494" t="str">
            <v>同意报废</v>
          </cell>
          <cell r="W494" t="str">
            <v>砖混房屋</v>
          </cell>
        </row>
        <row r="495">
          <cell r="B495" t="str">
            <v>330800100518</v>
          </cell>
          <cell r="C495" t="str">
            <v>铁塔-自立式</v>
          </cell>
          <cell r="D495" t="str">
            <v>01020201</v>
          </cell>
          <cell r="E495" t="str">
            <v>	存量收购</v>
          </cell>
          <cell r="F495" t="str">
            <v>否</v>
          </cell>
          <cell r="G495" t="str">
            <v>330881908000000695</v>
          </cell>
          <cell r="H495" t="str">
            <v>江山坛石上王</v>
          </cell>
          <cell r="I495" t="str">
            <v>3米</v>
          </cell>
          <cell r="J495" t="str">
            <v>座</v>
          </cell>
          <cell r="K495">
            <v>1</v>
          </cell>
          <cell r="L495">
            <v>40237</v>
          </cell>
          <cell r="M495">
            <v>120</v>
          </cell>
          <cell r="N495">
            <v>16</v>
          </cell>
          <cell r="O495">
            <v>2208.41</v>
          </cell>
          <cell r="P495">
            <v>1856.48</v>
          </cell>
          <cell r="Q495">
            <v>351.93</v>
          </cell>
          <cell r="R495" t="str">
            <v>姜冬福</v>
          </cell>
          <cell r="S495" t="str">
            <v>1.拆站</v>
          </cell>
          <cell r="T495" t="str">
            <v>03.拆迁毁损</v>
          </cell>
          <cell r="U495" t="str">
            <v>利旧成本明显高于或接近同类资产重置成本</v>
          </cell>
          <cell r="V495" t="str">
            <v>同意报废</v>
          </cell>
          <cell r="W495" t="str">
            <v>H杆</v>
          </cell>
        </row>
        <row r="496">
          <cell r="B496" t="str">
            <v>330800115165</v>
          </cell>
          <cell r="C496" t="str">
            <v>过压保护器</v>
          </cell>
          <cell r="D496" t="str">
            <v>01220208</v>
          </cell>
          <cell r="E496" t="str">
            <v>	存量收购</v>
          </cell>
          <cell r="F496" t="str">
            <v>否</v>
          </cell>
          <cell r="G496" t="str">
            <v>330881908000000695</v>
          </cell>
          <cell r="H496" t="str">
            <v>江山坛石上王</v>
          </cell>
          <cell r="I496" t="str">
            <v>SPD211SL</v>
          </cell>
          <cell r="J496" t="str">
            <v>面</v>
          </cell>
          <cell r="K496">
            <v>1</v>
          </cell>
          <cell r="L496">
            <v>38230</v>
          </cell>
          <cell r="M496">
            <v>6</v>
          </cell>
          <cell r="N496">
            <v>0</v>
          </cell>
          <cell r="O496">
            <v>445.75</v>
          </cell>
          <cell r="P496">
            <v>432.38</v>
          </cell>
          <cell r="Q496">
            <v>13.37</v>
          </cell>
          <cell r="R496" t="str">
            <v>姜冬福</v>
          </cell>
          <cell r="S496" t="str">
            <v>1.拆站</v>
          </cell>
          <cell r="T496" t="str">
            <v>01.设备老化</v>
          </cell>
          <cell r="U496" t="str">
            <v>修理费用高于或接近更新改造成本</v>
          </cell>
          <cell r="V496" t="str">
            <v>同意报废</v>
          </cell>
          <cell r="W496" t="str">
            <v>过压保护器</v>
          </cell>
        </row>
        <row r="497">
          <cell r="B497" t="str">
            <v>330800319820</v>
          </cell>
          <cell r="C497" t="str">
            <v>动力及环境监控单元</v>
          </cell>
          <cell r="D497" t="str">
            <v>01230301</v>
          </cell>
          <cell r="E497" t="str">
            <v>	工程转入</v>
          </cell>
          <cell r="F497" t="str">
            <v>否</v>
          </cell>
          <cell r="G497" t="str">
            <v>330881908000000695</v>
          </cell>
          <cell r="H497" t="str">
            <v>江山坛石上王</v>
          </cell>
          <cell r="I497" t="str">
            <v>主设备室内型成套设备基本配置模型</v>
          </cell>
          <cell r="J497" t="str">
            <v>套</v>
          </cell>
          <cell r="K497">
            <v>1</v>
          </cell>
          <cell r="L497">
            <v>42949</v>
          </cell>
          <cell r="M497">
            <v>72</v>
          </cell>
          <cell r="N497">
            <v>0</v>
          </cell>
          <cell r="O497">
            <v>2881.3</v>
          </cell>
          <cell r="P497">
            <v>2794.86</v>
          </cell>
          <cell r="Q497">
            <v>86.44</v>
          </cell>
          <cell r="R497" t="str">
            <v>姜冬福</v>
          </cell>
          <cell r="S497" t="str">
            <v>1.拆站</v>
          </cell>
          <cell r="T497" t="str">
            <v>01.设备老化</v>
          </cell>
          <cell r="U497" t="str">
            <v>修理费用高于或接近更新改造成本</v>
          </cell>
          <cell r="V497" t="str">
            <v>同意报废</v>
          </cell>
          <cell r="W497" t="str">
            <v>FSU</v>
          </cell>
        </row>
        <row r="498">
          <cell r="B498" t="str">
            <v>330800323086</v>
          </cell>
          <cell r="C498" t="str">
            <v>机房配套扩容资产</v>
          </cell>
          <cell r="D498" t="str">
            <v>01239901</v>
          </cell>
          <cell r="E498" t="str">
            <v>	工程转入</v>
          </cell>
          <cell r="F498" t="str">
            <v>否</v>
          </cell>
          <cell r="G498" t="str">
            <v>330881908000000695</v>
          </cell>
          <cell r="H498" t="str">
            <v>江山坛石上王</v>
          </cell>
          <cell r="I498" t="str">
            <v>施工动力配套FSU施工</v>
          </cell>
          <cell r="J498" t="str">
            <v>个</v>
          </cell>
          <cell r="K498">
            <v>1</v>
          </cell>
          <cell r="L498">
            <v>43068</v>
          </cell>
          <cell r="M498">
            <v>72</v>
          </cell>
          <cell r="N498">
            <v>0</v>
          </cell>
          <cell r="O498">
            <v>682.17</v>
          </cell>
          <cell r="P498">
            <v>661.7</v>
          </cell>
          <cell r="Q498">
            <v>20.47</v>
          </cell>
          <cell r="R498" t="str">
            <v>姜冬福</v>
          </cell>
          <cell r="S498" t="str">
            <v>1.拆站</v>
          </cell>
          <cell r="T498" t="str">
            <v>03.拆迁毁损</v>
          </cell>
          <cell r="U498" t="str">
            <v>费用类资产</v>
          </cell>
          <cell r="V498" t="str">
            <v>同意报废</v>
          </cell>
          <cell r="W498" t="str">
            <v>费用类资产</v>
          </cell>
        </row>
        <row r="499">
          <cell r="B499" t="str">
            <v>330800361162</v>
          </cell>
          <cell r="C499" t="str">
            <v>外市电引入</v>
          </cell>
          <cell r="D499" t="str">
            <v>90010101</v>
          </cell>
          <cell r="E499" t="str">
            <v>	工程转入</v>
          </cell>
          <cell r="F499" t="str">
            <v>否</v>
          </cell>
          <cell r="G499" t="str">
            <v>330881908000000695</v>
          </cell>
          <cell r="H499" t="str">
            <v>江山坛石上王</v>
          </cell>
          <cell r="I499" t="str">
            <v>外市电线路整治</v>
          </cell>
          <cell r="J499" t="str">
            <v>项</v>
          </cell>
          <cell r="K499">
            <v>1</v>
          </cell>
          <cell r="L499">
            <v>44736</v>
          </cell>
          <cell r="M499">
            <v>120</v>
          </cell>
          <cell r="N499">
            <v>95</v>
          </cell>
          <cell r="O499">
            <v>11753.03</v>
          </cell>
          <cell r="P499">
            <v>2457.73</v>
          </cell>
          <cell r="Q499">
            <v>9295.3</v>
          </cell>
          <cell r="R499" t="str">
            <v>姜冬福</v>
          </cell>
          <cell r="S499" t="str">
            <v>1.拆站</v>
          </cell>
          <cell r="T499" t="str">
            <v>03.拆迁毁损</v>
          </cell>
          <cell r="U499" t="str">
            <v>费用类资产</v>
          </cell>
          <cell r="V499" t="str">
            <v>同意报废</v>
          </cell>
          <cell r="W499" t="str">
            <v>费用类资产</v>
          </cell>
        </row>
        <row r="500">
          <cell r="B500" t="str">
            <v>330800108476</v>
          </cell>
          <cell r="C500" t="str">
            <v>移动通信系统-通信塔设施-铁塔-杆塔</v>
          </cell>
          <cell r="D500" t="str">
            <v>01010303</v>
          </cell>
          <cell r="E500" t="str">
            <v>	存量收购</v>
          </cell>
          <cell r="F500" t="str">
            <v>否</v>
          </cell>
          <cell r="G500" t="str">
            <v>330881908000000886</v>
          </cell>
          <cell r="H500" t="str">
            <v>江山长台大陈新屋底</v>
          </cell>
          <cell r="I500" t="str">
            <v>4米</v>
          </cell>
          <cell r="J500" t="str">
            <v>座</v>
          </cell>
          <cell r="K500">
            <v>1</v>
          </cell>
          <cell r="L500">
            <v>41694</v>
          </cell>
          <cell r="M500">
            <v>120</v>
          </cell>
          <cell r="N500">
            <v>16</v>
          </cell>
          <cell r="O500">
            <v>20862.68</v>
          </cell>
          <cell r="P500">
            <v>17538.56</v>
          </cell>
          <cell r="Q500">
            <v>3324.12</v>
          </cell>
          <cell r="R500" t="str">
            <v>姜冬福</v>
          </cell>
          <cell r="S500" t="str">
            <v>1.拆站</v>
          </cell>
          <cell r="T500" t="str">
            <v>03.拆迁毁损</v>
          </cell>
          <cell r="U500" t="str">
            <v>利旧成本明显高于或接近同类资产重置成本</v>
          </cell>
          <cell r="V500" t="str">
            <v>同意报废</v>
          </cell>
          <cell r="W500" t="str">
            <v>H杆</v>
          </cell>
        </row>
        <row r="501">
          <cell r="B501" t="str">
            <v>330800300989</v>
          </cell>
          <cell r="C501" t="str">
            <v>造型景观塔</v>
          </cell>
          <cell r="D501" t="str">
            <v>01010201</v>
          </cell>
          <cell r="E501" t="str">
            <v>	存量收购</v>
          </cell>
          <cell r="F501" t="str">
            <v>否</v>
          </cell>
          <cell r="G501" t="str">
            <v>330824908000000446</v>
          </cell>
          <cell r="H501" t="str">
            <v>开化苏庄派出所</v>
          </cell>
          <cell r="I501" t="str">
            <v>25M简易塔</v>
          </cell>
          <cell r="J501" t="str">
            <v>座</v>
          </cell>
          <cell r="K501">
            <v>1</v>
          </cell>
          <cell r="L501">
            <v>42308</v>
          </cell>
          <cell r="M501">
            <v>120</v>
          </cell>
          <cell r="N501">
            <v>16</v>
          </cell>
          <cell r="O501">
            <v>145551.75</v>
          </cell>
          <cell r="P501">
            <v>122360.48</v>
          </cell>
          <cell r="Q501">
            <v>23191.27</v>
          </cell>
          <cell r="R501" t="str">
            <v>张杰</v>
          </cell>
          <cell r="S501" t="str">
            <v>1.拆站</v>
          </cell>
          <cell r="T501" t="str">
            <v>03.拆迁毁损</v>
          </cell>
          <cell r="U501" t="str">
            <v>塔体构件凹陷，利旧成本明显高于或接近同类资产重置成本</v>
          </cell>
          <cell r="V501" t="str">
            <v>同意报废</v>
          </cell>
          <cell r="W501" t="str">
            <v>简易塔</v>
          </cell>
        </row>
        <row r="502">
          <cell r="B502" t="str">
            <v>330800105301</v>
          </cell>
          <cell r="C502" t="str">
            <v>杆路</v>
          </cell>
          <cell r="D502" t="str">
            <v>01610301</v>
          </cell>
          <cell r="E502" t="str">
            <v>	存量收购</v>
          </cell>
          <cell r="F502" t="str">
            <v>否</v>
          </cell>
          <cell r="G502" t="str">
            <v>330824908000000223</v>
          </cell>
          <cell r="H502" t="str">
            <v>开化马金仰塘尖</v>
          </cell>
          <cell r="I502" t="str">
            <v>8米</v>
          </cell>
          <cell r="J502" t="str">
            <v>杆程公里</v>
          </cell>
          <cell r="K502">
            <v>1</v>
          </cell>
          <cell r="L502">
            <v>40908</v>
          </cell>
          <cell r="M502">
            <v>120</v>
          </cell>
          <cell r="N502">
            <v>16</v>
          </cell>
          <cell r="O502">
            <v>30786.09</v>
          </cell>
          <cell r="P502">
            <v>25880.83</v>
          </cell>
          <cell r="Q502">
            <v>4905.26</v>
          </cell>
          <cell r="R502" t="str">
            <v>张杰</v>
          </cell>
          <cell r="S502" t="str">
            <v>1.拆站</v>
          </cell>
          <cell r="T502" t="str">
            <v>03.拆迁毁损</v>
          </cell>
          <cell r="U502" t="str">
            <v>利旧成本明显高于或接近同类资产重置成本</v>
          </cell>
          <cell r="V502" t="str">
            <v>同意报废</v>
          </cell>
          <cell r="W502" t="str">
            <v>杆路</v>
          </cell>
        </row>
        <row r="503">
          <cell r="B503" t="str">
            <v>330800127881</v>
          </cell>
          <cell r="C503" t="str">
            <v>H杆</v>
          </cell>
          <cell r="D503" t="str">
            <v>01010303</v>
          </cell>
          <cell r="E503" t="str">
            <v>	存量收购</v>
          </cell>
          <cell r="F503" t="str">
            <v>否</v>
          </cell>
          <cell r="G503" t="str">
            <v>330824908000000223</v>
          </cell>
          <cell r="H503" t="str">
            <v>开化马金仰塘尖</v>
          </cell>
          <cell r="I503" t="str">
            <v>H杆</v>
          </cell>
          <cell r="J503" t="str">
            <v>座</v>
          </cell>
          <cell r="K503">
            <v>1</v>
          </cell>
          <cell r="L503">
            <v>40368</v>
          </cell>
          <cell r="M503">
            <v>120</v>
          </cell>
          <cell r="N503">
            <v>16</v>
          </cell>
          <cell r="O503">
            <v>27645.57</v>
          </cell>
          <cell r="P503">
            <v>23240.76</v>
          </cell>
          <cell r="Q503">
            <v>4404.81</v>
          </cell>
          <cell r="R503" t="str">
            <v>张杰</v>
          </cell>
          <cell r="S503" t="str">
            <v>1.拆站</v>
          </cell>
          <cell r="T503" t="str">
            <v>03.拆迁毁损</v>
          </cell>
          <cell r="U503" t="str">
            <v>利旧成本明显高于或接近同类资产重置成本</v>
          </cell>
          <cell r="V503" t="str">
            <v>同意报废</v>
          </cell>
          <cell r="W503" t="str">
            <v>H杆</v>
          </cell>
        </row>
        <row r="504">
          <cell r="B504" t="str">
            <v>330800128098</v>
          </cell>
          <cell r="C504" t="str">
            <v>铁塔</v>
          </cell>
          <cell r="D504" t="str">
            <v>01020201</v>
          </cell>
          <cell r="E504" t="str">
            <v>	存量收购</v>
          </cell>
          <cell r="F504" t="str">
            <v>否</v>
          </cell>
          <cell r="G504" t="str">
            <v>330824908000000297</v>
          </cell>
          <cell r="H504" t="str">
            <v>开化池淮刘家</v>
          </cell>
          <cell r="I504" t="str">
            <v>5米</v>
          </cell>
          <cell r="J504" t="str">
            <v>座</v>
          </cell>
          <cell r="K504">
            <v>1</v>
          </cell>
          <cell r="L504">
            <v>38230</v>
          </cell>
          <cell r="M504">
            <v>120</v>
          </cell>
          <cell r="N504">
            <v>16</v>
          </cell>
          <cell r="O504">
            <v>2080.14</v>
          </cell>
          <cell r="P504">
            <v>1748.7</v>
          </cell>
          <cell r="Q504">
            <v>331.44</v>
          </cell>
          <cell r="R504" t="str">
            <v>张杰</v>
          </cell>
          <cell r="S504" t="str">
            <v>1.拆站</v>
          </cell>
          <cell r="T504" t="str">
            <v>03.拆迁毁损</v>
          </cell>
          <cell r="U504" t="str">
            <v>利旧成本明显高于或接近同类资产重置成本</v>
          </cell>
          <cell r="V504" t="str">
            <v>同意报废</v>
          </cell>
          <cell r="W504" t="str">
            <v>水泥杆塔</v>
          </cell>
        </row>
        <row r="505">
          <cell r="B505" t="str">
            <v>330800128362</v>
          </cell>
          <cell r="C505" t="str">
            <v>特型塔</v>
          </cell>
          <cell r="D505" t="str">
            <v>01020107</v>
          </cell>
          <cell r="E505" t="str">
            <v>	存量收购</v>
          </cell>
          <cell r="F505" t="str">
            <v>否</v>
          </cell>
          <cell r="G505" t="str">
            <v>330824908000000648</v>
          </cell>
          <cell r="H505" t="str">
            <v>开化老法院</v>
          </cell>
          <cell r="I505" t="str">
            <v>美化天线</v>
          </cell>
          <cell r="J505" t="str">
            <v>座</v>
          </cell>
          <cell r="K505">
            <v>1</v>
          </cell>
          <cell r="L505">
            <v>39719</v>
          </cell>
          <cell r="M505">
            <v>120</v>
          </cell>
          <cell r="N505">
            <v>16</v>
          </cell>
          <cell r="O505">
            <v>504.99</v>
          </cell>
          <cell r="P505">
            <v>424.48</v>
          </cell>
          <cell r="Q505">
            <v>80.51</v>
          </cell>
          <cell r="R505" t="str">
            <v>张杰</v>
          </cell>
          <cell r="S505" t="str">
            <v>1.拆站</v>
          </cell>
          <cell r="T505" t="str">
            <v>03.拆迁毁损</v>
          </cell>
          <cell r="U505" t="str">
            <v>利旧成本明显高于或接近同类资产重置成本</v>
          </cell>
          <cell r="V505" t="str">
            <v>同意报废</v>
          </cell>
          <cell r="W505" t="str">
            <v>美化天线</v>
          </cell>
        </row>
        <row r="506">
          <cell r="B506" t="str">
            <v>330800003508</v>
          </cell>
          <cell r="C506" t="str">
            <v>组合式开关电源架</v>
          </cell>
          <cell r="D506" t="str">
            <v>01220501</v>
          </cell>
          <cell r="E506" t="str">
            <v>	工程转入</v>
          </cell>
          <cell r="F506" t="str">
            <v>否</v>
          </cell>
          <cell r="G506" t="str">
            <v>33082400000006</v>
          </cell>
          <cell r="H506" t="str">
            <v>开化澜庭国际</v>
          </cell>
          <cell r="I506" t="str">
            <v>机架600A, 48V组合开关电源架（单路输入）</v>
          </cell>
          <cell r="J506" t="str">
            <v>架</v>
          </cell>
          <cell r="K506">
            <v>1</v>
          </cell>
          <cell r="L506">
            <v>42035</v>
          </cell>
          <cell r="M506">
            <v>72</v>
          </cell>
          <cell r="N506">
            <v>0</v>
          </cell>
          <cell r="O506">
            <v>6597.51</v>
          </cell>
          <cell r="P506">
            <v>6399.58</v>
          </cell>
          <cell r="Q506">
            <v>197.93</v>
          </cell>
          <cell r="R506" t="str">
            <v>张杰</v>
          </cell>
          <cell r="S506" t="str">
            <v>1.拆站</v>
          </cell>
          <cell r="T506" t="str">
            <v>01.设备老化</v>
          </cell>
          <cell r="U506" t="str">
            <v>修理费用高于或接近更新改造成本</v>
          </cell>
          <cell r="V506" t="str">
            <v>同意报废</v>
          </cell>
          <cell r="W506" t="str">
            <v>一体化机柜</v>
          </cell>
        </row>
        <row r="507">
          <cell r="B507" t="str">
            <v>330800003509</v>
          </cell>
          <cell r="C507" t="str">
            <v>美化天线</v>
          </cell>
          <cell r="D507" t="str">
            <v>01020107</v>
          </cell>
          <cell r="E507" t="str">
            <v>	工程转入</v>
          </cell>
          <cell r="F507" t="str">
            <v>否</v>
          </cell>
          <cell r="G507" t="str">
            <v>33082400000006</v>
          </cell>
          <cell r="H507" t="str">
            <v>开化澜庭国际</v>
          </cell>
          <cell r="I507" t="str">
            <v>美化天线</v>
          </cell>
          <cell r="J507" t="str">
            <v>座</v>
          </cell>
          <cell r="K507">
            <v>1</v>
          </cell>
          <cell r="L507">
            <v>42035</v>
          </cell>
          <cell r="M507">
            <v>120</v>
          </cell>
          <cell r="N507">
            <v>7</v>
          </cell>
          <cell r="O507">
            <v>63042.65</v>
          </cell>
          <cell r="P507">
            <v>57585.19</v>
          </cell>
          <cell r="Q507">
            <v>5457.46</v>
          </cell>
          <cell r="R507" t="str">
            <v>张杰</v>
          </cell>
          <cell r="S507" t="str">
            <v>1.拆站</v>
          </cell>
          <cell r="T507" t="str">
            <v>03.拆迁毁损</v>
          </cell>
          <cell r="U507" t="str">
            <v>利旧成本明显高于或接近同类资产重置成本</v>
          </cell>
          <cell r="V507" t="str">
            <v>同意报废</v>
          </cell>
          <cell r="W507" t="str">
            <v>美化天线</v>
          </cell>
        </row>
        <row r="508">
          <cell r="B508" t="str">
            <v>330800003510</v>
          </cell>
          <cell r="C508" t="str">
            <v>铅酸蓄电池</v>
          </cell>
          <cell r="D508" t="str">
            <v>01220101</v>
          </cell>
          <cell r="E508" t="str">
            <v>	存量收购</v>
          </cell>
          <cell r="F508" t="str">
            <v>否</v>
          </cell>
          <cell r="G508" t="str">
            <v>33082400000006</v>
          </cell>
          <cell r="H508" t="str">
            <v>开化澜庭国际</v>
          </cell>
          <cell r="I508" t="str">
            <v>500AH</v>
          </cell>
          <cell r="J508" t="str">
            <v>组</v>
          </cell>
          <cell r="K508">
            <v>1</v>
          </cell>
          <cell r="L508">
            <v>42035</v>
          </cell>
          <cell r="M508">
            <v>72</v>
          </cell>
          <cell r="N508">
            <v>0</v>
          </cell>
          <cell r="O508">
            <v>14962.27</v>
          </cell>
          <cell r="P508">
            <v>14513.4</v>
          </cell>
          <cell r="Q508">
            <v>448.87</v>
          </cell>
          <cell r="R508" t="str">
            <v>张杰</v>
          </cell>
          <cell r="S508" t="str">
            <v>1.拆站</v>
          </cell>
          <cell r="T508" t="str">
            <v>01.设备老化</v>
          </cell>
          <cell r="U508" t="str">
            <v>修理费用高于或接近更新改造成本</v>
          </cell>
          <cell r="V508" t="str">
            <v>同意报废</v>
          </cell>
          <cell r="W508" t="str">
            <v>实际200AH</v>
          </cell>
        </row>
        <row r="509">
          <cell r="B509" t="str">
            <v>330800003512</v>
          </cell>
          <cell r="C509" t="str">
            <v>外市电引入</v>
          </cell>
          <cell r="D509" t="str">
            <v>90010101</v>
          </cell>
          <cell r="E509" t="str">
            <v>	工程转入</v>
          </cell>
          <cell r="F509" t="str">
            <v>否</v>
          </cell>
          <cell r="G509" t="str">
            <v>33082400000006</v>
          </cell>
          <cell r="H509" t="str">
            <v>开化澜庭国际</v>
          </cell>
          <cell r="I509">
            <v>0</v>
          </cell>
          <cell r="J509" t="str">
            <v>项</v>
          </cell>
          <cell r="K509">
            <v>1</v>
          </cell>
          <cell r="L509">
            <v>42035</v>
          </cell>
          <cell r="M509">
            <v>120</v>
          </cell>
          <cell r="N509">
            <v>6</v>
          </cell>
          <cell r="O509">
            <v>18545.63</v>
          </cell>
          <cell r="P509">
            <v>17618.36</v>
          </cell>
          <cell r="Q509">
            <v>927.27</v>
          </cell>
          <cell r="R509" t="str">
            <v>张杰</v>
          </cell>
          <cell r="S509" t="str">
            <v>1.拆站</v>
          </cell>
          <cell r="T509" t="str">
            <v>03.拆迁毁损</v>
          </cell>
          <cell r="U509" t="str">
            <v>费用类资产</v>
          </cell>
          <cell r="V509" t="str">
            <v>同意报废</v>
          </cell>
          <cell r="W509" t="str">
            <v>费用类资产</v>
          </cell>
        </row>
        <row r="510">
          <cell r="B510" t="str">
            <v>330800315841</v>
          </cell>
          <cell r="C510" t="str">
            <v>(杭州中恒)-开关电源及电源模块-开关电源</v>
          </cell>
          <cell r="D510" t="str">
            <v>01221001</v>
          </cell>
          <cell r="E510" t="str">
            <v>	工程转入</v>
          </cell>
          <cell r="F510" t="str">
            <v>否</v>
          </cell>
          <cell r="G510" t="str">
            <v>33082400000006</v>
          </cell>
          <cell r="H510" t="str">
            <v>开化澜庭国际</v>
          </cell>
          <cell r="I510" t="str">
            <v>落地式开关电源-48V/600A方案A</v>
          </cell>
          <cell r="J510" t="str">
            <v>个</v>
          </cell>
          <cell r="K510">
            <v>1</v>
          </cell>
          <cell r="L510">
            <v>42363</v>
          </cell>
          <cell r="M510">
            <v>72</v>
          </cell>
          <cell r="N510">
            <v>0</v>
          </cell>
          <cell r="O510">
            <v>8861.4</v>
          </cell>
          <cell r="P510">
            <v>8595.56</v>
          </cell>
          <cell r="Q510">
            <v>265.84</v>
          </cell>
          <cell r="R510" t="str">
            <v>张杰</v>
          </cell>
          <cell r="S510" t="str">
            <v>1.拆站</v>
          </cell>
          <cell r="T510" t="str">
            <v>01.设备老化</v>
          </cell>
          <cell r="U510" t="str">
            <v>修理费用高于或接近更新改造成本</v>
          </cell>
          <cell r="V510" t="str">
            <v>同意报废</v>
          </cell>
          <cell r="W510" t="str">
            <v>嵌入式开关电源</v>
          </cell>
        </row>
        <row r="511">
          <cell r="B511" t="str">
            <v>330800319678</v>
          </cell>
          <cell r="C511" t="str">
            <v>机房配套扩容资产</v>
          </cell>
          <cell r="D511" t="str">
            <v>01239901</v>
          </cell>
          <cell r="E511" t="str">
            <v>	工程转入</v>
          </cell>
          <cell r="F511" t="str">
            <v>否</v>
          </cell>
          <cell r="G511" t="str">
            <v>33082400000006</v>
          </cell>
          <cell r="H511" t="str">
            <v>开化澜庭国际</v>
          </cell>
          <cell r="I511" t="str">
            <v>主设备室外型拉远站用FSU设备常温48V直流型</v>
          </cell>
          <cell r="J511" t="str">
            <v>个</v>
          </cell>
          <cell r="K511">
            <v>1</v>
          </cell>
          <cell r="L511">
            <v>42944</v>
          </cell>
          <cell r="M511">
            <v>72</v>
          </cell>
          <cell r="N511">
            <v>0</v>
          </cell>
          <cell r="O511">
            <v>1331.59</v>
          </cell>
          <cell r="P511">
            <v>1291.64</v>
          </cell>
          <cell r="Q511">
            <v>39.95</v>
          </cell>
          <cell r="R511" t="str">
            <v>张杰</v>
          </cell>
          <cell r="S511" t="str">
            <v>1.拆站</v>
          </cell>
          <cell r="T511" t="str">
            <v>01.设备老化</v>
          </cell>
          <cell r="U511" t="str">
            <v>修理费用高于或接近更新改造成本</v>
          </cell>
          <cell r="V511" t="str">
            <v>同意报废</v>
          </cell>
          <cell r="W511" t="str">
            <v>FSU</v>
          </cell>
        </row>
        <row r="512">
          <cell r="B512" t="str">
            <v>330800314478</v>
          </cell>
          <cell r="C512" t="str">
            <v>动力及环境监控单元</v>
          </cell>
          <cell r="D512" t="str">
            <v>01230301</v>
          </cell>
          <cell r="E512" t="str">
            <v>	工程转入</v>
          </cell>
          <cell r="F512" t="str">
            <v>否</v>
          </cell>
          <cell r="G512" t="str">
            <v>33082201000080</v>
          </cell>
          <cell r="H512" t="str">
            <v>常山招贤鲁士2</v>
          </cell>
          <cell r="I512" t="str">
            <v>ZXM10/EISU</v>
          </cell>
          <cell r="J512" t="str">
            <v>个</v>
          </cell>
          <cell r="K512">
            <v>1</v>
          </cell>
          <cell r="L512">
            <v>42205</v>
          </cell>
          <cell r="M512">
            <v>72</v>
          </cell>
          <cell r="N512">
            <v>0</v>
          </cell>
          <cell r="O512">
            <v>4488.88</v>
          </cell>
          <cell r="P512">
            <v>4354.21</v>
          </cell>
          <cell r="Q512">
            <v>134.67</v>
          </cell>
          <cell r="R512" t="str">
            <v>张凌</v>
          </cell>
          <cell r="S512" t="str">
            <v>2.更新改造</v>
          </cell>
          <cell r="T512" t="str">
            <v>02.故障报废</v>
          </cell>
          <cell r="U512" t="str">
            <v>故障频繁且修理成本明显高于或接近同类资产重置成本</v>
          </cell>
          <cell r="V512" t="str">
            <v>同意报废</v>
          </cell>
          <cell r="W512" t="str">
            <v>FSU</v>
          </cell>
        </row>
        <row r="513">
          <cell r="B513" t="str">
            <v>330800123094</v>
          </cell>
          <cell r="C513" t="str">
            <v>专用空调</v>
          </cell>
          <cell r="D513" t="str">
            <v>01230104</v>
          </cell>
          <cell r="E513" t="str">
            <v>	存量收购</v>
          </cell>
          <cell r="F513" t="str">
            <v>否</v>
          </cell>
          <cell r="G513" t="str">
            <v>330802908000000922</v>
          </cell>
          <cell r="H513" t="str">
            <v>衢州联通南湖大楼</v>
          </cell>
          <cell r="I513" t="str">
            <v>KF-72LW-JHS(2)</v>
          </cell>
          <cell r="J513" t="str">
            <v>个</v>
          </cell>
          <cell r="K513">
            <v>1</v>
          </cell>
          <cell r="L513">
            <v>38832</v>
          </cell>
          <cell r="M513">
            <v>6</v>
          </cell>
          <cell r="N513">
            <v>0</v>
          </cell>
          <cell r="O513">
            <v>206</v>
          </cell>
          <cell r="P513">
            <v>199.82</v>
          </cell>
          <cell r="Q513">
            <v>6.18</v>
          </cell>
          <cell r="R513" t="str">
            <v>赵江铭</v>
          </cell>
          <cell r="S513" t="str">
            <v>2.更新改造</v>
          </cell>
          <cell r="T513" t="str">
            <v>01.设备老化</v>
          </cell>
          <cell r="U513" t="str">
            <v>修理费用高于或接近更新改造成本</v>
          </cell>
          <cell r="V513" t="str">
            <v>同意报废</v>
          </cell>
          <cell r="W513" t="str">
            <v>3P</v>
          </cell>
        </row>
        <row r="514">
          <cell r="B514" t="str">
            <v>330800128531</v>
          </cell>
          <cell r="C514" t="str">
            <v>蓄电池组</v>
          </cell>
          <cell r="D514" t="str">
            <v>01220101</v>
          </cell>
          <cell r="E514" t="str">
            <v>	存量收购</v>
          </cell>
          <cell r="F514" t="str">
            <v>否</v>
          </cell>
          <cell r="G514" t="str">
            <v>330802908000000922</v>
          </cell>
          <cell r="H514" t="str">
            <v>衢州联通南湖大楼</v>
          </cell>
          <cell r="I514" t="str">
            <v>48V-500AH</v>
          </cell>
          <cell r="J514" t="str">
            <v>V×AH-组</v>
          </cell>
          <cell r="K514">
            <v>1</v>
          </cell>
          <cell r="L514">
            <v>41152</v>
          </cell>
          <cell r="M514">
            <v>22</v>
          </cell>
          <cell r="N514">
            <v>0</v>
          </cell>
          <cell r="O514">
            <v>5546.74</v>
          </cell>
          <cell r="P514">
            <v>5380.34</v>
          </cell>
          <cell r="Q514">
            <v>166.4</v>
          </cell>
          <cell r="R514" t="str">
            <v>赵江铭</v>
          </cell>
          <cell r="S514" t="str">
            <v>2.更新改造</v>
          </cell>
          <cell r="T514" t="str">
            <v>01.设备老化</v>
          </cell>
          <cell r="U514" t="str">
            <v>修理费用高于或接近更新改造成本</v>
          </cell>
          <cell r="V514" t="str">
            <v>同意报废</v>
          </cell>
          <cell r="W514" t="str">
            <v>500AH</v>
          </cell>
        </row>
        <row r="515">
          <cell r="B515" t="str">
            <v>330800128532</v>
          </cell>
          <cell r="C515" t="str">
            <v>开关电源</v>
          </cell>
          <cell r="D515" t="str">
            <v>01220501</v>
          </cell>
          <cell r="E515" t="str">
            <v>	存量收购</v>
          </cell>
          <cell r="F515" t="str">
            <v>否</v>
          </cell>
          <cell r="G515" t="str">
            <v>330802908000000922</v>
          </cell>
          <cell r="H515" t="str">
            <v>衢州联通南湖大楼</v>
          </cell>
          <cell r="I515" t="str">
            <v>48V-600A(50A模块)-150</v>
          </cell>
          <cell r="J515" t="str">
            <v>个</v>
          </cell>
          <cell r="K515">
            <v>1</v>
          </cell>
          <cell r="L515">
            <v>41152</v>
          </cell>
          <cell r="M515">
            <v>34</v>
          </cell>
          <cell r="N515">
            <v>0</v>
          </cell>
          <cell r="O515">
            <v>4981.51</v>
          </cell>
          <cell r="P515">
            <v>4832.06</v>
          </cell>
          <cell r="Q515">
            <v>149.45</v>
          </cell>
          <cell r="R515" t="str">
            <v>赵江铭</v>
          </cell>
          <cell r="S515" t="str">
            <v>2.更新改造</v>
          </cell>
          <cell r="T515" t="str">
            <v>01.设备老化</v>
          </cell>
          <cell r="U515" t="str">
            <v>修理费用高于或接近更新改造成本</v>
          </cell>
          <cell r="V515" t="str">
            <v>同意报废</v>
          </cell>
          <cell r="W515" t="str">
            <v>嵌入式开关电源</v>
          </cell>
        </row>
        <row r="516">
          <cell r="B516" t="str">
            <v>330800128533</v>
          </cell>
          <cell r="C516" t="str">
            <v>供电计量设备</v>
          </cell>
          <cell r="D516" t="str">
            <v>01610401</v>
          </cell>
          <cell r="E516" t="str">
            <v>	存量收购</v>
          </cell>
          <cell r="F516" t="str">
            <v>否</v>
          </cell>
          <cell r="G516" t="str">
            <v>330802908000000922</v>
          </cell>
          <cell r="H516" t="str">
            <v>衢州联通南湖大楼</v>
          </cell>
          <cell r="I516" t="str">
            <v>计量箱DT862-4</v>
          </cell>
          <cell r="J516" t="str">
            <v>台</v>
          </cell>
          <cell r="K516">
            <v>1</v>
          </cell>
          <cell r="L516">
            <v>41354</v>
          </cell>
          <cell r="M516">
            <v>120</v>
          </cell>
          <cell r="N516">
            <v>16</v>
          </cell>
          <cell r="O516">
            <v>4459.86</v>
          </cell>
          <cell r="P516">
            <v>3749.2</v>
          </cell>
          <cell r="Q516">
            <v>710.66</v>
          </cell>
          <cell r="R516" t="str">
            <v>赵江铭</v>
          </cell>
          <cell r="S516" t="str">
            <v>2.更新改造</v>
          </cell>
          <cell r="T516" t="str">
            <v>01.设备老化</v>
          </cell>
          <cell r="U516" t="str">
            <v>修理费用高于或接近更新改造成本</v>
          </cell>
          <cell r="V516" t="str">
            <v>同意报废</v>
          </cell>
          <cell r="W516" t="str">
            <v>计量箱</v>
          </cell>
        </row>
        <row r="517">
          <cell r="B517" t="str">
            <v>330800114460</v>
          </cell>
          <cell r="C517" t="str">
            <v>低压避雷设施</v>
          </cell>
          <cell r="D517" t="str">
            <v>01220208</v>
          </cell>
          <cell r="E517" t="str">
            <v>	存量收购</v>
          </cell>
          <cell r="F517" t="str">
            <v>否</v>
          </cell>
          <cell r="G517" t="str">
            <v>330802908000000922</v>
          </cell>
          <cell r="H517" t="str">
            <v>衢州联通南湖大楼</v>
          </cell>
          <cell r="I517" t="str">
            <v>H40V385-D</v>
          </cell>
          <cell r="J517" t="str">
            <v>面</v>
          </cell>
          <cell r="K517">
            <v>1</v>
          </cell>
          <cell r="L517">
            <v>41152</v>
          </cell>
          <cell r="M517">
            <v>72</v>
          </cell>
          <cell r="N517">
            <v>0</v>
          </cell>
          <cell r="O517">
            <v>403.54</v>
          </cell>
          <cell r="P517">
            <v>391.43</v>
          </cell>
          <cell r="Q517">
            <v>12.11</v>
          </cell>
          <cell r="R517" t="str">
            <v>赵江铭</v>
          </cell>
          <cell r="S517" t="str">
            <v>2.更新改造</v>
          </cell>
          <cell r="T517" t="str">
            <v>01.设备老化</v>
          </cell>
          <cell r="U517" t="str">
            <v>修理费用高于或接近更新改造成本</v>
          </cell>
          <cell r="V517" t="str">
            <v>同意报废</v>
          </cell>
          <cell r="W517" t="str">
            <v>低压避雷设施</v>
          </cell>
        </row>
        <row r="518">
          <cell r="B518" t="str">
            <v>330800312866</v>
          </cell>
          <cell r="C518" t="str">
            <v>室外开关电源架</v>
          </cell>
          <cell r="D518" t="str">
            <v>01220502</v>
          </cell>
          <cell r="E518" t="str">
            <v>	2016存量换入</v>
          </cell>
          <cell r="F518" t="str">
            <v>否</v>
          </cell>
          <cell r="G518" t="str">
            <v>330802908000000023</v>
          </cell>
          <cell r="H518" t="str">
            <v>衢州世通华庭16幢</v>
          </cell>
          <cell r="I518" t="str">
            <v>室外开关电源</v>
          </cell>
          <cell r="J518" t="str">
            <v>个</v>
          </cell>
          <cell r="K518">
            <v>1</v>
          </cell>
          <cell r="L518">
            <v>42734</v>
          </cell>
          <cell r="M518">
            <v>72</v>
          </cell>
          <cell r="N518">
            <v>0</v>
          </cell>
          <cell r="O518">
            <v>352.49</v>
          </cell>
          <cell r="P518">
            <v>341.92</v>
          </cell>
          <cell r="Q518">
            <v>10.57</v>
          </cell>
          <cell r="R518" t="str">
            <v>赵江铭</v>
          </cell>
          <cell r="S518" t="str">
            <v>2.更新改造</v>
          </cell>
          <cell r="T518" t="str">
            <v>01.设备老化</v>
          </cell>
          <cell r="U518" t="str">
            <v>修理费用高于或接近更新改造成本</v>
          </cell>
          <cell r="V518" t="str">
            <v>同意报废</v>
          </cell>
          <cell r="W518" t="str">
            <v>嵌入式开关电源</v>
          </cell>
        </row>
        <row r="519">
          <cell r="B519" t="str">
            <v>330800003306</v>
          </cell>
          <cell r="C519" t="str">
            <v>(中兴)-开关电源</v>
          </cell>
          <cell r="D519" t="str">
            <v>01220501</v>
          </cell>
          <cell r="E519" t="str">
            <v>	工程转入</v>
          </cell>
          <cell r="F519" t="str">
            <v>否</v>
          </cell>
          <cell r="G519" t="str">
            <v>330802908000000483</v>
          </cell>
          <cell r="H519" t="str">
            <v>衢州河西</v>
          </cell>
          <cell r="I519" t="str">
            <v>落地式开关电源-48V/600A方案A</v>
          </cell>
          <cell r="J519" t="str">
            <v>架</v>
          </cell>
          <cell r="K519">
            <v>1</v>
          </cell>
          <cell r="L519">
            <v>42332</v>
          </cell>
          <cell r="M519">
            <v>72</v>
          </cell>
          <cell r="N519">
            <v>0</v>
          </cell>
          <cell r="O519">
            <v>19076.66</v>
          </cell>
          <cell r="P519">
            <v>18504.36</v>
          </cell>
          <cell r="Q519">
            <v>572.3</v>
          </cell>
          <cell r="R519" t="str">
            <v>赵江铭</v>
          </cell>
          <cell r="S519" t="str">
            <v>2.更新改造</v>
          </cell>
          <cell r="T519" t="str">
            <v>01.设备老化</v>
          </cell>
          <cell r="U519" t="str">
            <v>修理费用高于或接近更新改造成本</v>
          </cell>
          <cell r="V519" t="str">
            <v>同意报废</v>
          </cell>
          <cell r="W519" t="str">
            <v>嵌入式开关电源</v>
          </cell>
        </row>
        <row r="520">
          <cell r="B520" t="str">
            <v>330800306769</v>
          </cell>
          <cell r="C520" t="str">
            <v>(北京融和创)-空调及空调零部件-空调</v>
          </cell>
          <cell r="D520" t="str">
            <v>01230102</v>
          </cell>
          <cell r="E520" t="str">
            <v>	工程转入</v>
          </cell>
          <cell r="F520" t="str">
            <v>否</v>
          </cell>
          <cell r="G520" t="str">
            <v>330802908000000854</v>
          </cell>
          <cell r="H520" t="str">
            <v>衢州信安沙湾</v>
          </cell>
          <cell r="I520" t="str">
            <v>3P 三相柜式（单冷）</v>
          </cell>
          <cell r="J520" t="str">
            <v>台</v>
          </cell>
          <cell r="K520">
            <v>1</v>
          </cell>
          <cell r="L520">
            <v>42306</v>
          </cell>
          <cell r="M520">
            <v>72</v>
          </cell>
          <cell r="N520">
            <v>0</v>
          </cell>
          <cell r="O520">
            <v>6409.82</v>
          </cell>
          <cell r="P520">
            <v>6217.53</v>
          </cell>
          <cell r="Q520">
            <v>192.29</v>
          </cell>
          <cell r="R520" t="str">
            <v>赵江铭</v>
          </cell>
          <cell r="S520" t="str">
            <v>2.更新改造</v>
          </cell>
          <cell r="T520" t="str">
            <v>01.设备老化</v>
          </cell>
          <cell r="U520" t="str">
            <v>修理费用高于或接近更新改造成本</v>
          </cell>
          <cell r="V520" t="str">
            <v>同意报废</v>
          </cell>
          <cell r="W520" t="str">
            <v>3P</v>
          </cell>
        </row>
        <row r="521">
          <cell r="B521" t="str">
            <v>330800123333</v>
          </cell>
          <cell r="C521" t="str">
            <v>智能通风设备</v>
          </cell>
          <cell r="D521" t="str">
            <v>01230104</v>
          </cell>
          <cell r="E521" t="str">
            <v>	存量收购</v>
          </cell>
          <cell r="F521" t="str">
            <v>否</v>
          </cell>
          <cell r="G521" t="str">
            <v>330802908000000755</v>
          </cell>
          <cell r="H521" t="str">
            <v>柯城航埠北一新村</v>
          </cell>
          <cell r="I521" t="str">
            <v>DJT170C</v>
          </cell>
          <cell r="J521" t="str">
            <v>套</v>
          </cell>
          <cell r="K521">
            <v>1</v>
          </cell>
          <cell r="L521">
            <v>40871</v>
          </cell>
          <cell r="M521">
            <v>25</v>
          </cell>
          <cell r="N521">
            <v>0</v>
          </cell>
          <cell r="O521">
            <v>673.22</v>
          </cell>
          <cell r="P521">
            <v>653.02</v>
          </cell>
          <cell r="Q521">
            <v>20.2</v>
          </cell>
          <cell r="R521" t="str">
            <v>赵江铭</v>
          </cell>
          <cell r="S521" t="str">
            <v>2.更新改造</v>
          </cell>
          <cell r="T521" t="str">
            <v>01.设备老化</v>
          </cell>
          <cell r="U521" t="str">
            <v>修理费用高于或接近更新改造成本</v>
          </cell>
          <cell r="V521" t="str">
            <v>同意报废</v>
          </cell>
          <cell r="W521" t="str">
            <v>2P</v>
          </cell>
        </row>
        <row r="522">
          <cell r="B522" t="str">
            <v>330800300499</v>
          </cell>
          <cell r="C522" t="str">
            <v>八角楼C网基站分体空调系统-室内机</v>
          </cell>
          <cell r="D522" t="str">
            <v>01230102</v>
          </cell>
          <cell r="E522" t="str">
            <v>	存量收购</v>
          </cell>
          <cell r="F522" t="str">
            <v>否</v>
          </cell>
          <cell r="G522" t="str">
            <v>330802908000000755</v>
          </cell>
          <cell r="H522" t="str">
            <v>柯城航埠北一新村</v>
          </cell>
          <cell r="I522" t="str">
            <v>KF-72L-SN-JZ1</v>
          </cell>
          <cell r="J522" t="str">
            <v>台</v>
          </cell>
          <cell r="K522">
            <v>1</v>
          </cell>
          <cell r="L522">
            <v>42308</v>
          </cell>
          <cell r="M522">
            <v>72</v>
          </cell>
          <cell r="N522">
            <v>0</v>
          </cell>
          <cell r="O522">
            <v>18303.48</v>
          </cell>
          <cell r="P522">
            <v>17754.38</v>
          </cell>
          <cell r="Q522">
            <v>549.1</v>
          </cell>
          <cell r="R522" t="str">
            <v>赵江铭</v>
          </cell>
          <cell r="S522" t="str">
            <v>2.更新改造</v>
          </cell>
          <cell r="T522" t="str">
            <v>01.设备老化</v>
          </cell>
          <cell r="U522" t="str">
            <v>修理费用高于或接近更新改造成本</v>
          </cell>
          <cell r="V522" t="str">
            <v>同意报废</v>
          </cell>
          <cell r="W522" t="str">
            <v>3P</v>
          </cell>
        </row>
        <row r="523">
          <cell r="B523" t="str">
            <v>330800319068</v>
          </cell>
          <cell r="C523" t="str">
            <v>动力及环境监控单元</v>
          </cell>
          <cell r="D523" t="str">
            <v>01230301</v>
          </cell>
          <cell r="E523" t="str">
            <v>	工程转入</v>
          </cell>
          <cell r="F523" t="str">
            <v>否</v>
          </cell>
          <cell r="G523" t="str">
            <v>330802908000000375</v>
          </cell>
          <cell r="H523" t="str">
            <v>衢州电信实业-2</v>
          </cell>
          <cell r="I523" t="str">
            <v>主设备室内型成套设备基本配置模型</v>
          </cell>
          <cell r="J523" t="str">
            <v>套</v>
          </cell>
          <cell r="K523">
            <v>1</v>
          </cell>
          <cell r="L523">
            <v>42930</v>
          </cell>
          <cell r="M523">
            <v>72</v>
          </cell>
          <cell r="N523">
            <v>0</v>
          </cell>
          <cell r="O523">
            <v>3580.61</v>
          </cell>
          <cell r="P523">
            <v>3473.19</v>
          </cell>
          <cell r="Q523">
            <v>107.42</v>
          </cell>
          <cell r="R523" t="str">
            <v>赵江铭</v>
          </cell>
          <cell r="S523" t="str">
            <v>2.更新改造</v>
          </cell>
          <cell r="T523" t="str">
            <v>02.故障报废</v>
          </cell>
          <cell r="U523" t="str">
            <v>故障频繁且修理成本明显高于或接近同类资产重置成本</v>
          </cell>
          <cell r="V523" t="str">
            <v>同意报废</v>
          </cell>
          <cell r="W523" t="str">
            <v>FSU</v>
          </cell>
        </row>
        <row r="524">
          <cell r="B524" t="str">
            <v>330800300524</v>
          </cell>
          <cell r="C524" t="str">
            <v>衢州巨化电化厂C网基站X01-直流供电系统-蓄电池</v>
          </cell>
          <cell r="D524" t="str">
            <v>01220101</v>
          </cell>
          <cell r="E524" t="str">
            <v>	存量收购</v>
          </cell>
          <cell r="F524" t="str">
            <v>否</v>
          </cell>
          <cell r="G524" t="str">
            <v>330802908000000118</v>
          </cell>
          <cell r="H524" t="str">
            <v>衢州花园岗村2</v>
          </cell>
          <cell r="I524" t="str">
            <v>UXL550-2N</v>
          </cell>
          <cell r="J524" t="str">
            <v>V×AH-组</v>
          </cell>
          <cell r="K524">
            <v>48</v>
          </cell>
          <cell r="L524">
            <v>42308</v>
          </cell>
          <cell r="M524">
            <v>72</v>
          </cell>
          <cell r="N524">
            <v>0</v>
          </cell>
          <cell r="O524">
            <v>19287.9</v>
          </cell>
          <cell r="P524">
            <v>18709.26</v>
          </cell>
          <cell r="Q524">
            <v>578.64</v>
          </cell>
          <cell r="R524" t="str">
            <v>赵江铭</v>
          </cell>
          <cell r="S524" t="str">
            <v>2.更新改造</v>
          </cell>
          <cell r="T524" t="str">
            <v>01.设备老化</v>
          </cell>
          <cell r="U524" t="str">
            <v>修理费用高于或接近更新改造成本</v>
          </cell>
          <cell r="V524" t="str">
            <v>同意报废</v>
          </cell>
          <cell r="W524" t="str">
            <v>实际200AH</v>
          </cell>
        </row>
        <row r="525">
          <cell r="B525" t="str">
            <v>330800310256</v>
          </cell>
          <cell r="C525" t="str">
            <v>普通阀控密封铅酸蓄电池</v>
          </cell>
          <cell r="D525" t="str">
            <v>01220101</v>
          </cell>
          <cell r="E525" t="str">
            <v>	工程转入</v>
          </cell>
          <cell r="F525" t="str">
            <v>否</v>
          </cell>
          <cell r="G525" t="str">
            <v>330802908000000148</v>
          </cell>
          <cell r="H525" t="str">
            <v>衢州杭长望江村（柴家西4）</v>
          </cell>
          <cell r="I525" t="str">
            <v>前置端子铅酸蓄电池12V200Ah（125宽）</v>
          </cell>
          <cell r="J525" t="str">
            <v>组</v>
          </cell>
          <cell r="K525">
            <v>1</v>
          </cell>
          <cell r="L525">
            <v>42708</v>
          </cell>
          <cell r="M525">
            <v>72</v>
          </cell>
          <cell r="N525">
            <v>0</v>
          </cell>
          <cell r="O525">
            <v>4492.98</v>
          </cell>
          <cell r="P525">
            <v>4358.19</v>
          </cell>
          <cell r="Q525">
            <v>134.79</v>
          </cell>
          <cell r="R525" t="str">
            <v>赵江铭</v>
          </cell>
          <cell r="S525" t="str">
            <v>2.更新改造</v>
          </cell>
          <cell r="T525" t="str">
            <v>01.设备老化</v>
          </cell>
          <cell r="U525" t="str">
            <v>修理费用高于或接近更新改造成本</v>
          </cell>
          <cell r="V525" t="str">
            <v>同意报废</v>
          </cell>
          <cell r="W525" t="str">
            <v>200AH</v>
          </cell>
        </row>
        <row r="526">
          <cell r="B526" t="str">
            <v>330800106171</v>
          </cell>
          <cell r="C526" t="str">
            <v>蓄电池</v>
          </cell>
          <cell r="D526" t="str">
            <v>01220101</v>
          </cell>
          <cell r="E526" t="str">
            <v>	存量收购</v>
          </cell>
          <cell r="F526" t="str">
            <v>否</v>
          </cell>
          <cell r="G526" t="str">
            <v>330802908000000253</v>
          </cell>
          <cell r="H526" t="str">
            <v>衢州府山别墅</v>
          </cell>
          <cell r="I526" t="str">
            <v>48V-500AH</v>
          </cell>
          <cell r="J526" t="str">
            <v>V×AH-组</v>
          </cell>
          <cell r="K526">
            <v>1</v>
          </cell>
          <cell r="L526">
            <v>39350</v>
          </cell>
          <cell r="M526">
            <v>17</v>
          </cell>
          <cell r="N526">
            <v>0</v>
          </cell>
          <cell r="O526">
            <v>5528.9</v>
          </cell>
          <cell r="P526">
            <v>5363.03</v>
          </cell>
          <cell r="Q526">
            <v>165.87</v>
          </cell>
          <cell r="R526" t="str">
            <v>赵江铭</v>
          </cell>
          <cell r="S526" t="str">
            <v>2.更新改造</v>
          </cell>
          <cell r="T526" t="str">
            <v>01.设备老化</v>
          </cell>
          <cell r="U526" t="str">
            <v>修理费用高于或接近更新改造成本</v>
          </cell>
          <cell r="V526" t="str">
            <v>同意报废</v>
          </cell>
          <cell r="W526" t="str">
            <v>实际200AH</v>
          </cell>
        </row>
        <row r="527">
          <cell r="B527" t="str">
            <v>330800106172</v>
          </cell>
          <cell r="C527" t="str">
            <v>蓄电池</v>
          </cell>
          <cell r="D527" t="str">
            <v>01220101</v>
          </cell>
          <cell r="E527" t="str">
            <v>	存量收购</v>
          </cell>
          <cell r="F527" t="str">
            <v>否</v>
          </cell>
          <cell r="G527" t="str">
            <v>330802908000000253</v>
          </cell>
          <cell r="H527" t="str">
            <v>衢州府山别墅</v>
          </cell>
          <cell r="I527" t="str">
            <v>48V-500AH</v>
          </cell>
          <cell r="J527" t="str">
            <v>V×AH-组</v>
          </cell>
          <cell r="K527">
            <v>1</v>
          </cell>
          <cell r="L527">
            <v>39173</v>
          </cell>
          <cell r="M527">
            <v>17</v>
          </cell>
          <cell r="N527">
            <v>0</v>
          </cell>
          <cell r="O527">
            <v>5528.9</v>
          </cell>
          <cell r="P527">
            <v>5363.03</v>
          </cell>
          <cell r="Q527">
            <v>165.87</v>
          </cell>
          <cell r="R527" t="str">
            <v>赵江铭</v>
          </cell>
          <cell r="S527" t="str">
            <v>2.更新改造</v>
          </cell>
          <cell r="T527" t="str">
            <v>01.设备老化</v>
          </cell>
          <cell r="U527" t="str">
            <v>修理费用高于或接近更新改造成本</v>
          </cell>
          <cell r="V527" t="str">
            <v>同意报废</v>
          </cell>
          <cell r="W527" t="str">
            <v>实际200AH</v>
          </cell>
        </row>
        <row r="528">
          <cell r="B528" t="str">
            <v>330800102364</v>
          </cell>
          <cell r="C528" t="str">
            <v>蓄电池组</v>
          </cell>
          <cell r="D528" t="str">
            <v>01220101</v>
          </cell>
          <cell r="E528" t="str">
            <v>	存量收购</v>
          </cell>
          <cell r="F528" t="str">
            <v>否</v>
          </cell>
          <cell r="G528" t="str">
            <v>330803908000000942</v>
          </cell>
          <cell r="H528" t="str">
            <v>衢州官埂</v>
          </cell>
          <cell r="I528" t="str">
            <v>48V-300AH</v>
          </cell>
          <cell r="J528" t="str">
            <v>V×AH-组</v>
          </cell>
          <cell r="K528">
            <v>1</v>
          </cell>
          <cell r="L528">
            <v>38352</v>
          </cell>
          <cell r="M528">
            <v>6</v>
          </cell>
          <cell r="N528">
            <v>0</v>
          </cell>
          <cell r="O528">
            <v>1228.05</v>
          </cell>
          <cell r="P528">
            <v>1191.21</v>
          </cell>
          <cell r="Q528">
            <v>36.84</v>
          </cell>
          <cell r="R528" t="str">
            <v>黄金明</v>
          </cell>
          <cell r="S528" t="str">
            <v>2.更新改造</v>
          </cell>
          <cell r="T528" t="str">
            <v>01.设备老化</v>
          </cell>
          <cell r="U528" t="str">
            <v>修理费用高于或接近更新改造成本</v>
          </cell>
          <cell r="V528" t="str">
            <v>同意报废</v>
          </cell>
          <cell r="W528" t="str">
            <v>300AH</v>
          </cell>
        </row>
        <row r="529">
          <cell r="B529" t="str">
            <v>330800305433</v>
          </cell>
          <cell r="C529" t="str">
            <v>(浙江南都)-蓄电池-铅酸蓄电池</v>
          </cell>
          <cell r="D529" t="str">
            <v>01220101</v>
          </cell>
          <cell r="E529" t="str">
            <v>	工程转入</v>
          </cell>
          <cell r="F529" t="str">
            <v>否</v>
          </cell>
          <cell r="G529" t="str">
            <v>33080301000054</v>
          </cell>
          <cell r="H529" t="str">
            <v>衢江铜山高架</v>
          </cell>
          <cell r="I529" t="str">
            <v>-48V/500Ah铅酸蓄电池（2V/只）</v>
          </cell>
          <cell r="J529" t="str">
            <v>组</v>
          </cell>
          <cell r="K529">
            <v>1</v>
          </cell>
          <cell r="L529">
            <v>42207</v>
          </cell>
          <cell r="M529">
            <v>72</v>
          </cell>
          <cell r="N529">
            <v>0</v>
          </cell>
          <cell r="O529">
            <v>18095.77</v>
          </cell>
          <cell r="P529">
            <v>17552.9</v>
          </cell>
          <cell r="Q529">
            <v>542.87</v>
          </cell>
          <cell r="R529" t="str">
            <v>黄金明</v>
          </cell>
          <cell r="S529" t="str">
            <v>2.更新改造</v>
          </cell>
          <cell r="T529" t="str">
            <v>01.设备老化</v>
          </cell>
          <cell r="U529" t="str">
            <v>修理费用高于或接近更新改造成本</v>
          </cell>
          <cell r="V529" t="str">
            <v>同意报废</v>
          </cell>
          <cell r="W529" t="str">
            <v>500AH</v>
          </cell>
        </row>
        <row r="530">
          <cell r="B530" t="str">
            <v>330800326798</v>
          </cell>
          <cell r="C530" t="str">
            <v>普通阀控密封铅酸蓄电池</v>
          </cell>
          <cell r="D530" t="str">
            <v>01220101</v>
          </cell>
          <cell r="E530" t="str">
            <v>	工程转入</v>
          </cell>
          <cell r="F530" t="str">
            <v>否</v>
          </cell>
          <cell r="G530" t="str">
            <v>330803908000000652</v>
          </cell>
          <cell r="H530" t="str">
            <v>衢州下清源</v>
          </cell>
          <cell r="I530" t="str">
            <v>2V500Ah不含GPS防盗模块（组）</v>
          </cell>
          <cell r="J530" t="str">
            <v>组</v>
          </cell>
          <cell r="K530">
            <v>1</v>
          </cell>
          <cell r="L530">
            <v>43171</v>
          </cell>
          <cell r="M530">
            <v>72</v>
          </cell>
          <cell r="N530">
            <v>0</v>
          </cell>
          <cell r="O530">
            <v>14309.06</v>
          </cell>
          <cell r="P530">
            <v>13879.79</v>
          </cell>
          <cell r="Q530">
            <v>429.27</v>
          </cell>
          <cell r="R530" t="str">
            <v>黄金明</v>
          </cell>
          <cell r="S530" t="str">
            <v>2.更新改造</v>
          </cell>
          <cell r="T530" t="str">
            <v>01.设备老化</v>
          </cell>
          <cell r="U530" t="str">
            <v>修理费用高于或接近更新改造成本</v>
          </cell>
          <cell r="V530" t="str">
            <v>同意报废</v>
          </cell>
          <cell r="W530" t="str">
            <v>500AH</v>
          </cell>
        </row>
        <row r="531">
          <cell r="B531" t="str">
            <v>330800105995</v>
          </cell>
          <cell r="C531" t="str">
            <v>蓄电池</v>
          </cell>
          <cell r="D531" t="str">
            <v>01220101</v>
          </cell>
          <cell r="E531" t="str">
            <v>	存量收购</v>
          </cell>
          <cell r="F531" t="str">
            <v>否</v>
          </cell>
          <cell r="G531" t="str">
            <v>330803908000000721</v>
          </cell>
          <cell r="H531" t="str">
            <v>衢州举村乡下东坑村</v>
          </cell>
          <cell r="I531" t="str">
            <v>4V-500AH</v>
          </cell>
          <cell r="J531" t="str">
            <v>V×AH-组</v>
          </cell>
          <cell r="K531">
            <v>1</v>
          </cell>
          <cell r="L531">
            <v>41543</v>
          </cell>
          <cell r="M531">
            <v>35</v>
          </cell>
          <cell r="N531">
            <v>0</v>
          </cell>
          <cell r="O531">
            <v>8595.55</v>
          </cell>
          <cell r="P531">
            <v>8337.68</v>
          </cell>
          <cell r="Q531">
            <v>257.87</v>
          </cell>
          <cell r="R531" t="str">
            <v>黄金明</v>
          </cell>
          <cell r="S531" t="str">
            <v>2.更新改造</v>
          </cell>
          <cell r="T531" t="str">
            <v>01.设备老化</v>
          </cell>
          <cell r="U531" t="str">
            <v>修理费用高于或接近更新改造成本</v>
          </cell>
          <cell r="V531" t="str">
            <v>同意报废</v>
          </cell>
          <cell r="W531" t="str">
            <v>500AH</v>
          </cell>
        </row>
        <row r="532">
          <cell r="B532" t="str">
            <v>330800307484</v>
          </cell>
          <cell r="C532" t="str">
            <v>普通阀控密封铅酸蓄电池</v>
          </cell>
          <cell r="D532" t="str">
            <v>01220101</v>
          </cell>
          <cell r="E532" t="str">
            <v>	工程转入</v>
          </cell>
          <cell r="F532" t="str">
            <v>否</v>
          </cell>
          <cell r="G532" t="str">
            <v>330803908000000015</v>
          </cell>
          <cell r="H532" t="str">
            <v>衢江杜泽管家</v>
          </cell>
          <cell r="I532" t="str">
            <v>12V200Ah不含GPS防盗模块（组）</v>
          </cell>
          <cell r="J532" t="str">
            <v>组</v>
          </cell>
          <cell r="K532">
            <v>1</v>
          </cell>
          <cell r="L532">
            <v>42565</v>
          </cell>
          <cell r="M532">
            <v>72</v>
          </cell>
          <cell r="N532">
            <v>0</v>
          </cell>
          <cell r="O532">
            <v>7782.25</v>
          </cell>
          <cell r="P532">
            <v>7548.78</v>
          </cell>
          <cell r="Q532">
            <v>233.47</v>
          </cell>
          <cell r="R532" t="str">
            <v>黄金明</v>
          </cell>
          <cell r="S532" t="str">
            <v>2.更新改造</v>
          </cell>
          <cell r="T532" t="str">
            <v>01.设备老化</v>
          </cell>
          <cell r="U532" t="str">
            <v>修理费用高于或接近更新改造成本</v>
          </cell>
          <cell r="V532" t="str">
            <v>同意报废</v>
          </cell>
          <cell r="W532" t="str">
            <v>200AH</v>
          </cell>
        </row>
        <row r="533">
          <cell r="B533" t="str">
            <v>330800308460</v>
          </cell>
          <cell r="C533" t="str">
            <v>普通阀控密封铅酸蓄电池</v>
          </cell>
          <cell r="D533" t="str">
            <v>01220101</v>
          </cell>
          <cell r="E533" t="str">
            <v>	工程转入</v>
          </cell>
          <cell r="F533" t="str">
            <v>否</v>
          </cell>
          <cell r="G533" t="str">
            <v>330803500000000071</v>
          </cell>
          <cell r="H533" t="str">
            <v>衢江通浦路菜场</v>
          </cell>
          <cell r="I533" t="str">
            <v>12V200Ah不含GPS防盗模块（组）</v>
          </cell>
          <cell r="J533" t="str">
            <v>组</v>
          </cell>
          <cell r="K533">
            <v>1</v>
          </cell>
          <cell r="L533">
            <v>42636</v>
          </cell>
          <cell r="M533">
            <v>72</v>
          </cell>
          <cell r="N533">
            <v>0</v>
          </cell>
          <cell r="O533">
            <v>5155.83</v>
          </cell>
          <cell r="P533">
            <v>5001.16</v>
          </cell>
          <cell r="Q533">
            <v>154.67</v>
          </cell>
          <cell r="R533" t="str">
            <v>黄金明</v>
          </cell>
          <cell r="S533" t="str">
            <v>2.更新改造</v>
          </cell>
          <cell r="T533" t="str">
            <v>01.设备老化</v>
          </cell>
          <cell r="U533" t="str">
            <v>修理费用高于或接近更新改造成本</v>
          </cell>
          <cell r="V533" t="str">
            <v>同意报废</v>
          </cell>
          <cell r="W533" t="str">
            <v>200AH</v>
          </cell>
        </row>
        <row r="534">
          <cell r="B534" t="str">
            <v>330800303886</v>
          </cell>
          <cell r="C534" t="str">
            <v>12V普通阀控密封铅酸蓄电池-48V/200Ah</v>
          </cell>
          <cell r="D534" t="str">
            <v>01220101</v>
          </cell>
          <cell r="E534" t="str">
            <v>	工程转入</v>
          </cell>
          <cell r="F534" t="str">
            <v>否</v>
          </cell>
          <cell r="G534" t="str">
            <v>330803908000000608</v>
          </cell>
          <cell r="H534" t="str">
            <v>衢州下埠头</v>
          </cell>
          <cell r="I534" t="str">
            <v>12V普通阀控密封铅酸蓄电池-48V/200Ah</v>
          </cell>
          <cell r="J534" t="str">
            <v>只</v>
          </cell>
          <cell r="K534">
            <v>1</v>
          </cell>
          <cell r="L534">
            <v>42422</v>
          </cell>
          <cell r="M534">
            <v>72</v>
          </cell>
          <cell r="N534">
            <v>0</v>
          </cell>
          <cell r="O534">
            <v>10220.53</v>
          </cell>
          <cell r="P534">
            <v>9913.91</v>
          </cell>
          <cell r="Q534">
            <v>306.62</v>
          </cell>
          <cell r="R534" t="str">
            <v>黄金明</v>
          </cell>
          <cell r="S534" t="str">
            <v>2.更新改造</v>
          </cell>
          <cell r="T534" t="str">
            <v>01.设备老化</v>
          </cell>
          <cell r="U534" t="str">
            <v>修理费用高于或接近更新改造成本</v>
          </cell>
          <cell r="V534" t="str">
            <v>同意报废</v>
          </cell>
          <cell r="W534" t="str">
            <v>200AH</v>
          </cell>
        </row>
        <row r="535">
          <cell r="B535" t="str">
            <v>330800315669</v>
          </cell>
          <cell r="C535" t="str">
            <v>普通阀控密封铅酸蓄电池</v>
          </cell>
          <cell r="D535" t="str">
            <v>01220101</v>
          </cell>
          <cell r="E535" t="str">
            <v>	工程转入</v>
          </cell>
          <cell r="F535" t="str">
            <v>否</v>
          </cell>
          <cell r="G535" t="str">
            <v>330803500000000086</v>
          </cell>
          <cell r="H535" t="str">
            <v>衢江美丽东城13号楼</v>
          </cell>
          <cell r="I535" t="str">
            <v>前置端子铅酸蓄电池12V200Ah（125宽）</v>
          </cell>
          <cell r="J535" t="str">
            <v>组</v>
          </cell>
          <cell r="K535">
            <v>1</v>
          </cell>
          <cell r="L535">
            <v>42824</v>
          </cell>
          <cell r="M535">
            <v>72</v>
          </cell>
          <cell r="N535">
            <v>0</v>
          </cell>
          <cell r="O535">
            <v>4835.17</v>
          </cell>
          <cell r="P535">
            <v>4690.11</v>
          </cell>
          <cell r="Q535">
            <v>145.06</v>
          </cell>
          <cell r="R535" t="str">
            <v>黄金明</v>
          </cell>
          <cell r="S535" t="str">
            <v>2.更新改造</v>
          </cell>
          <cell r="T535" t="str">
            <v>01.设备老化</v>
          </cell>
          <cell r="U535" t="str">
            <v>修理费用高于或接近更新改造成本</v>
          </cell>
          <cell r="V535" t="str">
            <v>同意报废</v>
          </cell>
          <cell r="W535" t="str">
            <v>200AH</v>
          </cell>
        </row>
        <row r="536">
          <cell r="B536" t="str">
            <v>330800307243</v>
          </cell>
          <cell r="C536" t="str">
            <v>(浙江南都)-蓄电池-铅酸蓄电池</v>
          </cell>
          <cell r="D536" t="str">
            <v>01220101</v>
          </cell>
          <cell r="E536" t="str">
            <v>	工程转入</v>
          </cell>
          <cell r="F536" t="str">
            <v>否</v>
          </cell>
          <cell r="G536" t="str">
            <v>330803500000000033</v>
          </cell>
          <cell r="H536" t="str">
            <v>衢江大洲东岳小区</v>
          </cell>
          <cell r="I536" t="str">
            <v>-48V/150Ah铅酸蓄电池（12V/只，前置电池）</v>
          </cell>
          <cell r="J536" t="str">
            <v>组</v>
          </cell>
          <cell r="K536">
            <v>1</v>
          </cell>
          <cell r="L536">
            <v>42364</v>
          </cell>
          <cell r="M536">
            <v>72</v>
          </cell>
          <cell r="N536">
            <v>0</v>
          </cell>
          <cell r="O536">
            <v>5613.08</v>
          </cell>
          <cell r="P536">
            <v>5444.69</v>
          </cell>
          <cell r="Q536">
            <v>168.39</v>
          </cell>
          <cell r="R536" t="str">
            <v>黄金明</v>
          </cell>
          <cell r="S536" t="str">
            <v>2.更新改造</v>
          </cell>
          <cell r="T536" t="str">
            <v>01.设备老化</v>
          </cell>
          <cell r="U536" t="str">
            <v>修理费用高于或接近更新改造成本</v>
          </cell>
          <cell r="V536" t="str">
            <v>同意报废</v>
          </cell>
          <cell r="W536" t="str">
            <v>150AH</v>
          </cell>
        </row>
        <row r="537">
          <cell r="B537" t="str">
            <v>330800307244</v>
          </cell>
          <cell r="C537" t="str">
            <v>(浙江南都)-蓄电池-铅酸蓄电池</v>
          </cell>
          <cell r="D537" t="str">
            <v>01220101</v>
          </cell>
          <cell r="E537" t="str">
            <v>	工程转入</v>
          </cell>
          <cell r="F537" t="str">
            <v>否</v>
          </cell>
          <cell r="G537" t="str">
            <v>330803500000000033</v>
          </cell>
          <cell r="H537" t="str">
            <v>衢江大洲东岳小区</v>
          </cell>
          <cell r="I537" t="str">
            <v>-48V/150Ah铅酸蓄电池（12V/只，前置电池）</v>
          </cell>
          <cell r="J537" t="str">
            <v>组</v>
          </cell>
          <cell r="K537">
            <v>1</v>
          </cell>
          <cell r="L537">
            <v>42364</v>
          </cell>
          <cell r="M537">
            <v>72</v>
          </cell>
          <cell r="N537">
            <v>0</v>
          </cell>
          <cell r="O537">
            <v>5613.09</v>
          </cell>
          <cell r="P537">
            <v>5444.7</v>
          </cell>
          <cell r="Q537">
            <v>168.39</v>
          </cell>
          <cell r="R537" t="str">
            <v>黄金明</v>
          </cell>
          <cell r="S537" t="str">
            <v>2.更新改造</v>
          </cell>
          <cell r="T537" t="str">
            <v>01.设备老化</v>
          </cell>
          <cell r="U537" t="str">
            <v>修理费用高于或接近更新改造成本</v>
          </cell>
          <cell r="V537" t="str">
            <v>同意报废</v>
          </cell>
          <cell r="W537" t="str">
            <v>150AH</v>
          </cell>
        </row>
        <row r="538">
          <cell r="B538" t="str">
            <v>330800318293</v>
          </cell>
          <cell r="C538" t="str">
            <v>普通阀控密封铅酸蓄电池</v>
          </cell>
          <cell r="D538" t="str">
            <v>01220101</v>
          </cell>
          <cell r="E538" t="str">
            <v>	工程转入</v>
          </cell>
          <cell r="F538" t="str">
            <v>否</v>
          </cell>
          <cell r="G538" t="str">
            <v>330803500000000141</v>
          </cell>
          <cell r="H538" t="str">
            <v>衢江白马田铺</v>
          </cell>
          <cell r="I538" t="str">
            <v>2V500Ah不含GPS防盗模块（组）</v>
          </cell>
          <cell r="J538" t="str">
            <v>组</v>
          </cell>
          <cell r="K538">
            <v>1</v>
          </cell>
          <cell r="L538">
            <v>42912</v>
          </cell>
          <cell r="M538">
            <v>72</v>
          </cell>
          <cell r="N538">
            <v>0</v>
          </cell>
          <cell r="O538">
            <v>13246.15</v>
          </cell>
          <cell r="P538">
            <v>12848.77</v>
          </cell>
          <cell r="Q538">
            <v>397.38</v>
          </cell>
          <cell r="R538" t="str">
            <v>黄金明</v>
          </cell>
          <cell r="S538" t="str">
            <v>2.更新改造</v>
          </cell>
          <cell r="T538" t="str">
            <v>01.设备老化</v>
          </cell>
          <cell r="U538" t="str">
            <v>修理费用高于或接近更新改造成本</v>
          </cell>
          <cell r="V538" t="str">
            <v>同意报废</v>
          </cell>
          <cell r="W538" t="str">
            <v>500AH</v>
          </cell>
        </row>
        <row r="539">
          <cell r="B539" t="str">
            <v>330800305422</v>
          </cell>
          <cell r="C539" t="str">
            <v>(浙江南都)-蓄电池-铅酸蓄电池</v>
          </cell>
          <cell r="D539" t="str">
            <v>01220101</v>
          </cell>
          <cell r="E539" t="str">
            <v>	工程转入</v>
          </cell>
          <cell r="F539" t="str">
            <v>否</v>
          </cell>
          <cell r="G539" t="str">
            <v>330803500000000006</v>
          </cell>
          <cell r="H539" t="str">
            <v>衢江金鑫嘉苑</v>
          </cell>
          <cell r="I539" t="str">
            <v>-48V/200Ah铅酸蓄电池（12V/只，前置电池）</v>
          </cell>
          <cell r="J539" t="str">
            <v>组</v>
          </cell>
          <cell r="K539">
            <v>1</v>
          </cell>
          <cell r="L539">
            <v>42216</v>
          </cell>
          <cell r="M539">
            <v>72</v>
          </cell>
          <cell r="N539">
            <v>0</v>
          </cell>
          <cell r="O539">
            <v>5736.5</v>
          </cell>
          <cell r="P539">
            <v>5564.4</v>
          </cell>
          <cell r="Q539">
            <v>172.1</v>
          </cell>
          <cell r="R539" t="str">
            <v>黄金明</v>
          </cell>
          <cell r="S539" t="str">
            <v>2.更新改造</v>
          </cell>
          <cell r="T539" t="str">
            <v>01.设备老化</v>
          </cell>
          <cell r="U539" t="str">
            <v>修理费用高于或接近更新改造成本</v>
          </cell>
          <cell r="V539" t="str">
            <v>同意报废</v>
          </cell>
          <cell r="W539" t="str">
            <v>200AH</v>
          </cell>
        </row>
        <row r="540">
          <cell r="B540" t="str">
            <v>330800307651</v>
          </cell>
          <cell r="C540" t="str">
            <v>(浙江南都)-蓄电池-铅酸蓄电池</v>
          </cell>
          <cell r="D540" t="str">
            <v>01220101</v>
          </cell>
          <cell r="E540" t="str">
            <v>	工程转入</v>
          </cell>
          <cell r="F540" t="str">
            <v>否</v>
          </cell>
          <cell r="G540" t="str">
            <v>330803500000000032</v>
          </cell>
          <cell r="H540" t="str">
            <v>衢江莲花朱新</v>
          </cell>
          <cell r="I540" t="str">
            <v>-48V/800Ah铅酸蓄电池（2V/只）</v>
          </cell>
          <cell r="J540" t="str">
            <v>组</v>
          </cell>
          <cell r="K540">
            <v>1</v>
          </cell>
          <cell r="L540">
            <v>42384</v>
          </cell>
          <cell r="M540">
            <v>72</v>
          </cell>
          <cell r="N540">
            <v>0</v>
          </cell>
          <cell r="O540">
            <v>23951.78</v>
          </cell>
          <cell r="P540">
            <v>23233.23</v>
          </cell>
          <cell r="Q540">
            <v>718.55</v>
          </cell>
          <cell r="R540" t="str">
            <v>黄金明</v>
          </cell>
          <cell r="S540" t="str">
            <v>2.更新改造</v>
          </cell>
          <cell r="T540" t="str">
            <v>01.设备老化</v>
          </cell>
          <cell r="U540" t="str">
            <v>修理费用高于或接近更新改造成本</v>
          </cell>
          <cell r="V540" t="str">
            <v>同意报废</v>
          </cell>
          <cell r="W540" t="str">
            <v>800AH</v>
          </cell>
        </row>
        <row r="541">
          <cell r="B541" t="str">
            <v>330800315595</v>
          </cell>
          <cell r="C541" t="str">
            <v>普通阀控密封铅酸蓄电池</v>
          </cell>
          <cell r="D541" t="str">
            <v>01220101</v>
          </cell>
          <cell r="E541" t="str">
            <v>	工程转入</v>
          </cell>
          <cell r="F541" t="str">
            <v>否</v>
          </cell>
          <cell r="G541" t="str">
            <v>330803908000000413</v>
          </cell>
          <cell r="H541" t="str">
            <v>衢江莲花涧峰-2</v>
          </cell>
          <cell r="I541" t="str">
            <v>2V500Ah不含GPS防盗模块（组）</v>
          </cell>
          <cell r="J541" t="str">
            <v>组</v>
          </cell>
          <cell r="K541">
            <v>1</v>
          </cell>
          <cell r="L541">
            <v>42823</v>
          </cell>
          <cell r="M541">
            <v>72</v>
          </cell>
          <cell r="N541">
            <v>0</v>
          </cell>
          <cell r="O541">
            <v>14597.55</v>
          </cell>
          <cell r="P541">
            <v>14159.62</v>
          </cell>
          <cell r="Q541">
            <v>437.93</v>
          </cell>
          <cell r="R541" t="str">
            <v>黄金明</v>
          </cell>
          <cell r="S541" t="str">
            <v>2.更新改造</v>
          </cell>
          <cell r="T541" t="str">
            <v>01.设备老化</v>
          </cell>
          <cell r="U541" t="str">
            <v>修理费用高于或接近更新改造成本</v>
          </cell>
          <cell r="V541" t="str">
            <v>同意报废</v>
          </cell>
          <cell r="W541" t="str">
            <v>500AH</v>
          </cell>
        </row>
        <row r="542">
          <cell r="B542" t="str">
            <v>330800309872</v>
          </cell>
          <cell r="C542" t="str">
            <v>2V普通阀控密封铅酸蓄电池-48V/500Ah</v>
          </cell>
          <cell r="D542" t="str">
            <v>01220101</v>
          </cell>
          <cell r="E542" t="str">
            <v>	工程转入</v>
          </cell>
          <cell r="F542" t="str">
            <v>否</v>
          </cell>
          <cell r="G542" t="str">
            <v>330803908000000552</v>
          </cell>
          <cell r="H542" t="str">
            <v>衢州大岗</v>
          </cell>
          <cell r="I542" t="str">
            <v>2V普通阀控密封铅酸蓄电池-48V/500Ah</v>
          </cell>
          <cell r="J542" t="str">
            <v>组</v>
          </cell>
          <cell r="K542">
            <v>1</v>
          </cell>
          <cell r="L542">
            <v>42607</v>
          </cell>
          <cell r="M542">
            <v>72</v>
          </cell>
          <cell r="N542">
            <v>0</v>
          </cell>
          <cell r="O542">
            <v>11989.96</v>
          </cell>
          <cell r="P542">
            <v>11630.26</v>
          </cell>
          <cell r="Q542">
            <v>359.7</v>
          </cell>
          <cell r="R542" t="str">
            <v>黄金明</v>
          </cell>
          <cell r="S542" t="str">
            <v>2.更新改造</v>
          </cell>
          <cell r="T542" t="str">
            <v>01.设备老化</v>
          </cell>
          <cell r="U542" t="str">
            <v>修理费用高于或接近更新改造成本</v>
          </cell>
          <cell r="V542" t="str">
            <v>同意报废</v>
          </cell>
          <cell r="W542" t="str">
            <v>500AH</v>
          </cell>
        </row>
        <row r="543">
          <cell r="B543" t="str">
            <v>330800315972</v>
          </cell>
          <cell r="C543" t="str">
            <v>普通阀控密封铅酸蓄电池</v>
          </cell>
          <cell r="D543" t="str">
            <v>01220101</v>
          </cell>
          <cell r="E543" t="str">
            <v>	工程转入</v>
          </cell>
          <cell r="F543" t="str">
            <v>否</v>
          </cell>
          <cell r="G543" t="str">
            <v>330803908000000891</v>
          </cell>
          <cell r="H543" t="str">
            <v>衢州川前</v>
          </cell>
          <cell r="I543" t="str">
            <v>2V500Ah不含GPS防盗模块（组）</v>
          </cell>
          <cell r="J543" t="str">
            <v>组</v>
          </cell>
          <cell r="K543">
            <v>1</v>
          </cell>
          <cell r="L543">
            <v>42844</v>
          </cell>
          <cell r="M543">
            <v>72</v>
          </cell>
          <cell r="N543">
            <v>0</v>
          </cell>
          <cell r="O543">
            <v>15987.34</v>
          </cell>
          <cell r="P543">
            <v>15507.72</v>
          </cell>
          <cell r="Q543">
            <v>479.62</v>
          </cell>
          <cell r="R543" t="str">
            <v>黄金明</v>
          </cell>
          <cell r="S543" t="str">
            <v>2.更新改造</v>
          </cell>
          <cell r="T543" t="str">
            <v>01.设备老化</v>
          </cell>
          <cell r="U543" t="str">
            <v>修理费用高于或接近更新改造成本</v>
          </cell>
          <cell r="V543" t="str">
            <v>同意报废</v>
          </cell>
          <cell r="W543" t="str">
            <v>500AH</v>
          </cell>
        </row>
        <row r="544">
          <cell r="B544" t="str">
            <v>330800327050</v>
          </cell>
          <cell r="C544" t="str">
            <v>普通阀控密封铅酸蓄电池</v>
          </cell>
          <cell r="D544" t="str">
            <v>01220101</v>
          </cell>
          <cell r="E544" t="str">
            <v>	工程转入</v>
          </cell>
          <cell r="F544" t="str">
            <v>否</v>
          </cell>
          <cell r="G544" t="str">
            <v>330825500000000119</v>
          </cell>
          <cell r="H544" t="str">
            <v>龙游东华大路2</v>
          </cell>
          <cell r="I544" t="str">
            <v>前置端子铅酸蓄电池12V200Ah（125宽）</v>
          </cell>
          <cell r="J544" t="str">
            <v>组</v>
          </cell>
          <cell r="K544">
            <v>1</v>
          </cell>
          <cell r="L544">
            <v>43187</v>
          </cell>
          <cell r="M544">
            <v>72</v>
          </cell>
          <cell r="N544">
            <v>0</v>
          </cell>
          <cell r="O544">
            <v>10124.21</v>
          </cell>
          <cell r="P544">
            <v>9820.48</v>
          </cell>
          <cell r="Q544">
            <v>303.73</v>
          </cell>
          <cell r="R544" t="str">
            <v>何小明</v>
          </cell>
          <cell r="S544" t="str">
            <v>2.更新改造</v>
          </cell>
          <cell r="T544" t="str">
            <v>01.设备老化</v>
          </cell>
          <cell r="U544" t="str">
            <v>修理费用高于或接近更新改造成本</v>
          </cell>
          <cell r="V544" t="str">
            <v>同意报废</v>
          </cell>
          <cell r="W544" t="str">
            <v>200AH</v>
          </cell>
        </row>
        <row r="545">
          <cell r="B545" t="str">
            <v>330800101814</v>
          </cell>
          <cell r="C545" t="str">
            <v>蓄电池组</v>
          </cell>
          <cell r="D545" t="str">
            <v>01220101</v>
          </cell>
          <cell r="E545" t="str">
            <v>	存量收购</v>
          </cell>
          <cell r="F545" t="str">
            <v>否</v>
          </cell>
          <cell r="G545" t="str">
            <v>330825908000000475</v>
          </cell>
          <cell r="H545" t="str">
            <v>龙游枫林</v>
          </cell>
          <cell r="I545" t="str">
            <v>48V-500AH</v>
          </cell>
          <cell r="J545" t="str">
            <v>V×AH-组</v>
          </cell>
          <cell r="K545">
            <v>1</v>
          </cell>
          <cell r="L545">
            <v>41608</v>
          </cell>
          <cell r="M545">
            <v>37</v>
          </cell>
          <cell r="N545">
            <v>0</v>
          </cell>
          <cell r="O545">
            <v>9323.08</v>
          </cell>
          <cell r="P545">
            <v>9043.39</v>
          </cell>
          <cell r="Q545">
            <v>279.69</v>
          </cell>
          <cell r="R545" t="str">
            <v>何小明</v>
          </cell>
          <cell r="S545" t="str">
            <v>2.更新改造</v>
          </cell>
          <cell r="T545" t="str">
            <v>01.设备老化</v>
          </cell>
          <cell r="U545" t="str">
            <v>修理费用高于或接近更新改造成本</v>
          </cell>
          <cell r="V545" t="str">
            <v>同意报废</v>
          </cell>
          <cell r="W545" t="str">
            <v>500AH</v>
          </cell>
        </row>
        <row r="546">
          <cell r="B546" t="str">
            <v>330800110275</v>
          </cell>
          <cell r="C546" t="str">
            <v>开关电源</v>
          </cell>
          <cell r="D546" t="str">
            <v>01220501</v>
          </cell>
          <cell r="E546" t="str">
            <v>	存量收购</v>
          </cell>
          <cell r="F546" t="str">
            <v>否</v>
          </cell>
          <cell r="G546" t="str">
            <v>330825908000000761</v>
          </cell>
          <cell r="H546" t="str">
            <v>龙游白畈</v>
          </cell>
          <cell r="I546" t="str">
            <v>48-400A(50A模块)-100</v>
          </cell>
          <cell r="J546" t="str">
            <v>个</v>
          </cell>
          <cell r="K546">
            <v>1</v>
          </cell>
          <cell r="L546">
            <v>39654</v>
          </cell>
          <cell r="M546">
            <v>6</v>
          </cell>
          <cell r="N546">
            <v>0</v>
          </cell>
          <cell r="O546">
            <v>932.4</v>
          </cell>
          <cell r="P546">
            <v>904.43</v>
          </cell>
          <cell r="Q546">
            <v>27.97</v>
          </cell>
          <cell r="R546" t="str">
            <v>何小明</v>
          </cell>
          <cell r="S546" t="str">
            <v>2.更新改造</v>
          </cell>
          <cell r="T546" t="str">
            <v>01.设备老化</v>
          </cell>
          <cell r="U546" t="str">
            <v>修理费用高于或接近更新改造成本</v>
          </cell>
          <cell r="V546" t="str">
            <v>同意报废</v>
          </cell>
          <cell r="W546" t="str">
            <v>组合式开关电源</v>
          </cell>
        </row>
        <row r="547">
          <cell r="B547" t="str">
            <v>330800109207</v>
          </cell>
          <cell r="C547" t="str">
            <v>蓄电池组</v>
          </cell>
          <cell r="D547" t="str">
            <v>01220101</v>
          </cell>
          <cell r="E547" t="str">
            <v>	存量收购</v>
          </cell>
          <cell r="F547" t="str">
            <v>否</v>
          </cell>
          <cell r="G547" t="str">
            <v>330825908000000675</v>
          </cell>
          <cell r="H547" t="str">
            <v>龙游汽车北站</v>
          </cell>
          <cell r="I547" t="str">
            <v>48V-500AH</v>
          </cell>
          <cell r="J547" t="str">
            <v>V×AH-组</v>
          </cell>
          <cell r="K547">
            <v>1</v>
          </cell>
          <cell r="L547">
            <v>39156</v>
          </cell>
          <cell r="M547">
            <v>6</v>
          </cell>
          <cell r="N547">
            <v>0</v>
          </cell>
          <cell r="O547">
            <v>2046.8</v>
          </cell>
          <cell r="P547">
            <v>1985.4</v>
          </cell>
          <cell r="Q547">
            <v>61.4</v>
          </cell>
          <cell r="R547" t="str">
            <v>何小明</v>
          </cell>
          <cell r="S547" t="str">
            <v>2.更新改造</v>
          </cell>
          <cell r="T547" t="str">
            <v>01.设备老化</v>
          </cell>
          <cell r="U547" t="str">
            <v>修理费用高于或接近更新改造成本</v>
          </cell>
          <cell r="V547" t="str">
            <v>同意报废</v>
          </cell>
          <cell r="W547" t="str">
            <v>500AH</v>
          </cell>
        </row>
        <row r="548">
          <cell r="B548" t="str">
            <v>330800126767</v>
          </cell>
          <cell r="C548" t="str">
            <v>专用空调</v>
          </cell>
          <cell r="D548" t="str">
            <v>01230104</v>
          </cell>
          <cell r="E548" t="str">
            <v>	存量收购</v>
          </cell>
          <cell r="F548" t="str">
            <v>否</v>
          </cell>
          <cell r="G548" t="str">
            <v>330825908000000483</v>
          </cell>
          <cell r="H548" t="str">
            <v>龙游材料市场</v>
          </cell>
          <cell r="I548" t="str">
            <v>KF-50GW-JH1(R2)</v>
          </cell>
          <cell r="J548" t="str">
            <v>个</v>
          </cell>
          <cell r="K548">
            <v>1</v>
          </cell>
          <cell r="L548">
            <v>40847</v>
          </cell>
          <cell r="M548">
            <v>24</v>
          </cell>
          <cell r="N548">
            <v>0</v>
          </cell>
          <cell r="O548">
            <v>1442</v>
          </cell>
          <cell r="P548">
            <v>1398.74</v>
          </cell>
          <cell r="Q548">
            <v>43.26</v>
          </cell>
          <cell r="R548" t="str">
            <v>何小明</v>
          </cell>
          <cell r="S548" t="str">
            <v>2.更新改造</v>
          </cell>
          <cell r="T548" t="str">
            <v>02.故障报废</v>
          </cell>
          <cell r="U548" t="str">
            <v>故障频繁且修理成本明显高于或接近同类资产重置成本</v>
          </cell>
          <cell r="V548" t="str">
            <v>同意报废</v>
          </cell>
          <cell r="W548" t="str">
            <v>2P</v>
          </cell>
        </row>
        <row r="549">
          <cell r="B549" t="str">
            <v>330800122444</v>
          </cell>
          <cell r="C549" t="str">
            <v>蓄电池组</v>
          </cell>
          <cell r="D549" t="str">
            <v>01220101</v>
          </cell>
          <cell r="E549" t="str">
            <v>	存量收购</v>
          </cell>
          <cell r="F549" t="str">
            <v>否</v>
          </cell>
          <cell r="G549" t="str">
            <v>330825908000000439</v>
          </cell>
          <cell r="H549" t="str">
            <v>龙游西方张</v>
          </cell>
          <cell r="I549" t="str">
            <v>48V-500AH</v>
          </cell>
          <cell r="J549" t="str">
            <v>V×AH-组</v>
          </cell>
          <cell r="K549">
            <v>1</v>
          </cell>
          <cell r="L549">
            <v>40694</v>
          </cell>
          <cell r="M549">
            <v>7</v>
          </cell>
          <cell r="N549">
            <v>0</v>
          </cell>
          <cell r="O549">
            <v>2000.48</v>
          </cell>
          <cell r="P549">
            <v>1940.47</v>
          </cell>
          <cell r="Q549">
            <v>60.01</v>
          </cell>
          <cell r="R549" t="str">
            <v>何小明</v>
          </cell>
          <cell r="S549" t="str">
            <v>2.更新改造</v>
          </cell>
          <cell r="T549" t="str">
            <v>01.设备老化</v>
          </cell>
          <cell r="U549" t="str">
            <v>修理费用高于或接近更新改造成本</v>
          </cell>
          <cell r="V549" t="str">
            <v>同意报废</v>
          </cell>
          <cell r="W549" t="str">
            <v>500AH</v>
          </cell>
        </row>
        <row r="550">
          <cell r="B550" t="str">
            <v>330800348307</v>
          </cell>
          <cell r="C550" t="str">
            <v>锂电蓄电池</v>
          </cell>
          <cell r="D550" t="str">
            <v>01220102</v>
          </cell>
          <cell r="E550" t="str">
            <v>	工程转入</v>
          </cell>
          <cell r="F550" t="str">
            <v>是</v>
          </cell>
          <cell r="G550" t="str">
            <v>330825908000000310</v>
          </cell>
          <cell r="H550" t="str">
            <v>龙游湖镇童村</v>
          </cell>
          <cell r="I550" t="str">
            <v>锂电蓄电池磷酸铁锂电池51.2V100AH不含加热组件磷酸铁锂蓄电池组51.2V/100Ah（不含加热组件）</v>
          </cell>
          <cell r="J550" t="str">
            <v>组</v>
          </cell>
          <cell r="K550">
            <v>1</v>
          </cell>
          <cell r="L550">
            <v>44204</v>
          </cell>
          <cell r="M550">
            <v>96</v>
          </cell>
          <cell r="N550">
            <v>54</v>
          </cell>
          <cell r="O550">
            <v>3329.62</v>
          </cell>
          <cell r="P550">
            <v>1412.9</v>
          </cell>
          <cell r="Q550">
            <v>1916.72</v>
          </cell>
          <cell r="R550" t="str">
            <v>何小明</v>
          </cell>
          <cell r="S550" t="str">
            <v>5.台风等灾害损失</v>
          </cell>
          <cell r="T550" t="str">
            <v>04.灾害毁损</v>
          </cell>
          <cell r="U550" t="str">
            <v>设备遭雷击，修理费用高于或接近更新改造成本</v>
          </cell>
          <cell r="V550" t="str">
            <v>同意报废</v>
          </cell>
          <cell r="W550" t="str">
            <v>100AH</v>
          </cell>
        </row>
        <row r="551">
          <cell r="B551" t="str">
            <v>330800101382</v>
          </cell>
          <cell r="C551" t="str">
            <v>蓄电池组</v>
          </cell>
          <cell r="D551" t="str">
            <v>01220101</v>
          </cell>
          <cell r="E551" t="str">
            <v>	存量收购</v>
          </cell>
          <cell r="F551" t="str">
            <v>否</v>
          </cell>
          <cell r="G551" t="str">
            <v>330825908000000780</v>
          </cell>
          <cell r="H551" t="str">
            <v>龙游詹家村</v>
          </cell>
          <cell r="I551" t="str">
            <v>48V-500AH</v>
          </cell>
          <cell r="J551" t="str">
            <v>V×AH-组</v>
          </cell>
          <cell r="K551">
            <v>1</v>
          </cell>
          <cell r="L551">
            <v>39813</v>
          </cell>
          <cell r="M551">
            <v>6</v>
          </cell>
          <cell r="N551">
            <v>0</v>
          </cell>
          <cell r="O551">
            <v>2046.8</v>
          </cell>
          <cell r="P551">
            <v>1985.4</v>
          </cell>
          <cell r="Q551">
            <v>61.4</v>
          </cell>
          <cell r="R551" t="str">
            <v>何小明</v>
          </cell>
          <cell r="S551" t="str">
            <v>2.更新改造</v>
          </cell>
          <cell r="T551" t="str">
            <v>01.设备老化</v>
          </cell>
          <cell r="U551" t="str">
            <v>修理费用高于或接近更新改造成本</v>
          </cell>
          <cell r="V551" t="str">
            <v>同意报废</v>
          </cell>
          <cell r="W551" t="str">
            <v>500AH</v>
          </cell>
        </row>
        <row r="552">
          <cell r="B552" t="str">
            <v>330800335215</v>
          </cell>
          <cell r="C552" t="str">
            <v>普通阀控密封铅酸蓄电池</v>
          </cell>
          <cell r="D552" t="str">
            <v>01220101</v>
          </cell>
          <cell r="E552" t="str">
            <v>	工程转入</v>
          </cell>
          <cell r="F552" t="str">
            <v>否</v>
          </cell>
          <cell r="G552" t="str">
            <v>330825908000000780</v>
          </cell>
          <cell r="H552" t="str">
            <v>龙游詹家村</v>
          </cell>
          <cell r="I552" t="str">
            <v>2V500Ah不含GPS防盗模块（只）</v>
          </cell>
          <cell r="J552" t="str">
            <v>组</v>
          </cell>
          <cell r="K552">
            <v>1</v>
          </cell>
          <cell r="L552">
            <v>43446</v>
          </cell>
          <cell r="M552">
            <v>72</v>
          </cell>
          <cell r="N552">
            <v>5</v>
          </cell>
          <cell r="O552">
            <v>14355.97</v>
          </cell>
          <cell r="P552">
            <v>12958.27</v>
          </cell>
          <cell r="Q552">
            <v>1397.7</v>
          </cell>
          <cell r="R552" t="str">
            <v>何小明</v>
          </cell>
          <cell r="S552" t="str">
            <v>2.更新改造</v>
          </cell>
          <cell r="T552" t="str">
            <v>01.设备老化</v>
          </cell>
          <cell r="U552" t="str">
            <v>修理费用高于或接近更新改造成本</v>
          </cell>
          <cell r="V552" t="str">
            <v>同意报废</v>
          </cell>
          <cell r="W552" t="str">
            <v>500AH</v>
          </cell>
        </row>
        <row r="553">
          <cell r="B553" t="str">
            <v>330800111102</v>
          </cell>
          <cell r="C553" t="str">
            <v>整流设备-组合开关电源</v>
          </cell>
          <cell r="D553" t="str">
            <v>01220501</v>
          </cell>
          <cell r="E553" t="str">
            <v>	存量收购</v>
          </cell>
          <cell r="F553" t="str">
            <v>否</v>
          </cell>
          <cell r="G553" t="str">
            <v>330825908000000376</v>
          </cell>
          <cell r="H553" t="str">
            <v>龙游东华鹁鸪头</v>
          </cell>
          <cell r="I553" t="str">
            <v>48V-600A(50A模块)-150A</v>
          </cell>
          <cell r="J553" t="str">
            <v>个</v>
          </cell>
          <cell r="K553">
            <v>1</v>
          </cell>
          <cell r="L553">
            <v>39903</v>
          </cell>
          <cell r="M553">
            <v>6</v>
          </cell>
          <cell r="N553">
            <v>0</v>
          </cell>
          <cell r="O553">
            <v>299.4</v>
          </cell>
          <cell r="P553">
            <v>290.42</v>
          </cell>
          <cell r="Q553">
            <v>8.98</v>
          </cell>
          <cell r="R553" t="str">
            <v>何小明</v>
          </cell>
          <cell r="S553" t="str">
            <v>1.拆站</v>
          </cell>
          <cell r="T553" t="str">
            <v>01.设备老化</v>
          </cell>
          <cell r="U553" t="str">
            <v>修理费用高于或接近更新改造成本</v>
          </cell>
          <cell r="V553" t="str">
            <v>同意报废</v>
          </cell>
          <cell r="W553" t="str">
            <v>组合式开关电源</v>
          </cell>
        </row>
        <row r="554">
          <cell r="B554" t="str">
            <v>330800115916</v>
          </cell>
          <cell r="C554" t="str">
            <v>交流配电箱</v>
          </cell>
          <cell r="D554" t="str">
            <v>01220305</v>
          </cell>
          <cell r="E554" t="str">
            <v>	存量收购</v>
          </cell>
          <cell r="F554" t="str">
            <v>否</v>
          </cell>
          <cell r="G554" t="str">
            <v>330825908000000376</v>
          </cell>
          <cell r="H554" t="str">
            <v>龙游东华鹁鸪头</v>
          </cell>
          <cell r="I554" t="str">
            <v>ZBX1R-20（大）</v>
          </cell>
          <cell r="J554" t="str">
            <v>个</v>
          </cell>
          <cell r="K554">
            <v>1</v>
          </cell>
          <cell r="L554">
            <v>39903</v>
          </cell>
          <cell r="M554">
            <v>72</v>
          </cell>
          <cell r="N554">
            <v>0</v>
          </cell>
          <cell r="O554">
            <v>2757.71</v>
          </cell>
          <cell r="P554">
            <v>2674.98</v>
          </cell>
          <cell r="Q554">
            <v>82.73</v>
          </cell>
          <cell r="R554" t="str">
            <v>何小明</v>
          </cell>
          <cell r="S554" t="str">
            <v>1.拆站</v>
          </cell>
          <cell r="T554" t="str">
            <v>01.设备老化</v>
          </cell>
          <cell r="U554" t="str">
            <v>修理费用高于或接近更新改造成本</v>
          </cell>
          <cell r="V554" t="str">
            <v>同意报废</v>
          </cell>
          <cell r="W554" t="str">
            <v>交流配电箱</v>
          </cell>
        </row>
        <row r="555">
          <cell r="B555" t="str">
            <v>330800115917</v>
          </cell>
          <cell r="C555" t="str">
            <v>过压保护器</v>
          </cell>
          <cell r="D555" t="str">
            <v>01220208</v>
          </cell>
          <cell r="E555" t="str">
            <v>	存量收购</v>
          </cell>
          <cell r="F555" t="str">
            <v>否</v>
          </cell>
          <cell r="G555" t="str">
            <v>330825908000000376</v>
          </cell>
          <cell r="H555" t="str">
            <v>龙游东华鹁鸪头</v>
          </cell>
          <cell r="I555" t="str">
            <v>YD60K385-3+1J</v>
          </cell>
          <cell r="J555" t="str">
            <v>面</v>
          </cell>
          <cell r="K555">
            <v>1</v>
          </cell>
          <cell r="L555">
            <v>39903</v>
          </cell>
          <cell r="M555">
            <v>41</v>
          </cell>
          <cell r="N555">
            <v>0</v>
          </cell>
          <cell r="O555">
            <v>1718.49</v>
          </cell>
          <cell r="P555">
            <v>1666.94</v>
          </cell>
          <cell r="Q555">
            <v>51.55</v>
          </cell>
          <cell r="R555" t="str">
            <v>何小明</v>
          </cell>
          <cell r="S555" t="str">
            <v>1.拆站</v>
          </cell>
          <cell r="T555" t="str">
            <v>01.设备老化</v>
          </cell>
          <cell r="U555" t="str">
            <v>修理费用高于或接近更新改造成本</v>
          </cell>
          <cell r="V555" t="str">
            <v>同意报废</v>
          </cell>
          <cell r="W555" t="str">
            <v>过压保护器</v>
          </cell>
        </row>
        <row r="556">
          <cell r="B556" t="str">
            <v>330800115919</v>
          </cell>
          <cell r="C556" t="str">
            <v>智能通风系统</v>
          </cell>
          <cell r="D556" t="str">
            <v>01230104</v>
          </cell>
          <cell r="E556" t="str">
            <v>	存量收购</v>
          </cell>
          <cell r="F556" t="str">
            <v>否</v>
          </cell>
          <cell r="G556" t="str">
            <v>330825908000000376</v>
          </cell>
          <cell r="H556" t="str">
            <v>龙游东华鹁鸪头</v>
          </cell>
          <cell r="I556" t="str">
            <v>SDVCOM</v>
          </cell>
          <cell r="J556" t="str">
            <v>套</v>
          </cell>
          <cell r="K556">
            <v>1</v>
          </cell>
          <cell r="L556">
            <v>41221</v>
          </cell>
          <cell r="M556">
            <v>37</v>
          </cell>
          <cell r="N556">
            <v>0</v>
          </cell>
          <cell r="O556">
            <v>1678.45</v>
          </cell>
          <cell r="P556">
            <v>1628.1</v>
          </cell>
          <cell r="Q556">
            <v>50.35</v>
          </cell>
          <cell r="R556" t="str">
            <v>何小明</v>
          </cell>
          <cell r="S556" t="str">
            <v>1.拆站</v>
          </cell>
          <cell r="T556" t="str">
            <v>01.设备老化</v>
          </cell>
          <cell r="U556" t="str">
            <v>修理费用高于或接近更新改造成本</v>
          </cell>
          <cell r="V556" t="str">
            <v>同意报废</v>
          </cell>
          <cell r="W556" t="str">
            <v>3P</v>
          </cell>
        </row>
        <row r="557">
          <cell r="B557" t="str">
            <v>330800117587</v>
          </cell>
          <cell r="C557" t="str">
            <v>1KV以下电力电缆</v>
          </cell>
          <cell r="D557" t="str">
            <v>01610102</v>
          </cell>
          <cell r="E557" t="str">
            <v>	存量收购</v>
          </cell>
          <cell r="F557" t="str">
            <v>否</v>
          </cell>
          <cell r="G557" t="str">
            <v>330825908000000376</v>
          </cell>
          <cell r="H557" t="str">
            <v>龙游东华鹁鸪头</v>
          </cell>
          <cell r="I557" t="str">
            <v>3×16+1×10</v>
          </cell>
          <cell r="J557" t="str">
            <v>米</v>
          </cell>
          <cell r="K557">
            <v>354</v>
          </cell>
          <cell r="L557">
            <v>39873</v>
          </cell>
          <cell r="M557">
            <v>120</v>
          </cell>
          <cell r="N557">
            <v>15</v>
          </cell>
          <cell r="O557">
            <v>15082.98</v>
          </cell>
          <cell r="P557">
            <v>12801.62</v>
          </cell>
          <cell r="Q557">
            <v>2281.36</v>
          </cell>
          <cell r="R557" t="str">
            <v>何小明</v>
          </cell>
          <cell r="S557" t="str">
            <v>1.拆站</v>
          </cell>
          <cell r="T557" t="str">
            <v>01.设备老化</v>
          </cell>
          <cell r="U557" t="str">
            <v>修理费用高于或接近更新改造成本</v>
          </cell>
          <cell r="V557" t="str">
            <v>同意报废</v>
          </cell>
          <cell r="W557" t="str">
            <v>电力电缆</v>
          </cell>
        </row>
        <row r="558">
          <cell r="B558" t="str">
            <v>330800124141</v>
          </cell>
          <cell r="C558" t="str">
            <v>砖混结构--砖混结构房屋</v>
          </cell>
          <cell r="D558" t="str">
            <v>01200101</v>
          </cell>
          <cell r="E558" t="str">
            <v>	存量收购</v>
          </cell>
          <cell r="F558" t="str">
            <v>否</v>
          </cell>
          <cell r="G558" t="str">
            <v>330825908000000376</v>
          </cell>
          <cell r="H558" t="str">
            <v>龙游东华鹁鸪头</v>
          </cell>
          <cell r="I558" t="str">
            <v>砖混</v>
          </cell>
          <cell r="J558" t="str">
            <v>平方米</v>
          </cell>
          <cell r="K558">
            <v>21</v>
          </cell>
          <cell r="L558">
            <v>39903</v>
          </cell>
          <cell r="M558">
            <v>300</v>
          </cell>
          <cell r="N558">
            <v>195</v>
          </cell>
          <cell r="O558">
            <v>94874.44</v>
          </cell>
          <cell r="P558">
            <v>32209.8</v>
          </cell>
          <cell r="Q558">
            <v>62664.64</v>
          </cell>
          <cell r="R558" t="str">
            <v>何小明</v>
          </cell>
          <cell r="S558" t="str">
            <v>1.拆站</v>
          </cell>
          <cell r="T558" t="str">
            <v>03.拆迁毁损</v>
          </cell>
          <cell r="U558" t="str">
            <v>利旧成本明显高于或接近同类资产重置成本</v>
          </cell>
          <cell r="V558" t="str">
            <v>同意报废</v>
          </cell>
          <cell r="W558" t="str">
            <v>砖混机房</v>
          </cell>
        </row>
        <row r="559">
          <cell r="B559" t="str">
            <v>330800126174</v>
          </cell>
          <cell r="C559" t="str">
            <v>铁塔--自立式</v>
          </cell>
          <cell r="D559" t="str">
            <v>01010101</v>
          </cell>
          <cell r="E559" t="str">
            <v>	存量收购</v>
          </cell>
          <cell r="F559" t="str">
            <v>否</v>
          </cell>
          <cell r="G559" t="str">
            <v>330825908000000376</v>
          </cell>
          <cell r="H559" t="str">
            <v>龙游东华鹁鸪头</v>
          </cell>
          <cell r="I559" t="str">
            <v>25米</v>
          </cell>
          <cell r="J559" t="str">
            <v>座</v>
          </cell>
          <cell r="K559">
            <v>1</v>
          </cell>
          <cell r="L559">
            <v>39903</v>
          </cell>
          <cell r="M559">
            <v>120</v>
          </cell>
          <cell r="N559">
            <v>15</v>
          </cell>
          <cell r="O559">
            <v>74433.05</v>
          </cell>
          <cell r="P559">
            <v>63175.09</v>
          </cell>
          <cell r="Q559">
            <v>11257.96</v>
          </cell>
          <cell r="R559" t="str">
            <v>何小明</v>
          </cell>
          <cell r="S559" t="str">
            <v>1.拆站</v>
          </cell>
          <cell r="T559" t="str">
            <v>03.拆迁毁损</v>
          </cell>
          <cell r="U559" t="str">
            <v>构件数量多且易产生形变，利旧成本明显高于或接近同类资产重置成本</v>
          </cell>
          <cell r="V559" t="str">
            <v>同意报废</v>
          </cell>
          <cell r="W559" t="str">
            <v>楼面角钢塔</v>
          </cell>
        </row>
        <row r="560">
          <cell r="B560" t="str">
            <v>330800319495</v>
          </cell>
          <cell r="C560" t="str">
            <v>动力及环境监控单元</v>
          </cell>
          <cell r="D560" t="str">
            <v>01230301</v>
          </cell>
          <cell r="E560" t="str">
            <v>	工程转入</v>
          </cell>
          <cell r="F560" t="str">
            <v>否</v>
          </cell>
          <cell r="G560" t="str">
            <v>330825908000000376</v>
          </cell>
          <cell r="H560" t="str">
            <v>龙游东华鹁鸪头</v>
          </cell>
          <cell r="I560" t="str">
            <v>主设备室内型成套设备基本配置模型</v>
          </cell>
          <cell r="J560" t="str">
            <v>套</v>
          </cell>
          <cell r="K560">
            <v>1</v>
          </cell>
          <cell r="L560">
            <v>42943</v>
          </cell>
          <cell r="M560">
            <v>72</v>
          </cell>
          <cell r="N560">
            <v>0</v>
          </cell>
          <cell r="O560">
            <v>3147.55</v>
          </cell>
          <cell r="P560">
            <v>3053.12</v>
          </cell>
          <cell r="Q560">
            <v>94.43</v>
          </cell>
          <cell r="R560" t="str">
            <v>何小明</v>
          </cell>
          <cell r="S560" t="str">
            <v>1.拆站</v>
          </cell>
          <cell r="T560" t="str">
            <v>01.设备老化</v>
          </cell>
          <cell r="U560" t="str">
            <v>修理费用高于或接近更新改造成本</v>
          </cell>
          <cell r="V560" t="str">
            <v>同意报废</v>
          </cell>
          <cell r="W560" t="str">
            <v>FSU</v>
          </cell>
        </row>
        <row r="561">
          <cell r="B561" t="str">
            <v>330800333649</v>
          </cell>
          <cell r="C561" t="str">
            <v>基站构筑物扩容资产</v>
          </cell>
          <cell r="D561" t="str">
            <v>01209901</v>
          </cell>
          <cell r="E561" t="str">
            <v>	工程转入</v>
          </cell>
          <cell r="F561" t="str">
            <v>否</v>
          </cell>
          <cell r="G561" t="str">
            <v>330825908000000376</v>
          </cell>
          <cell r="H561" t="str">
            <v>龙游东华鹁鸪头</v>
          </cell>
          <cell r="I561" t="str">
            <v>电控锁</v>
          </cell>
          <cell r="J561" t="str">
            <v>个</v>
          </cell>
          <cell r="K561">
            <v>1</v>
          </cell>
          <cell r="L561">
            <v>43388</v>
          </cell>
          <cell r="M561">
            <v>264</v>
          </cell>
          <cell r="N561">
            <v>195</v>
          </cell>
          <cell r="O561">
            <v>415</v>
          </cell>
          <cell r="P561">
            <v>96.83</v>
          </cell>
          <cell r="Q561">
            <v>318.17</v>
          </cell>
          <cell r="R561" t="str">
            <v>何小明</v>
          </cell>
          <cell r="S561" t="str">
            <v>1.拆站</v>
          </cell>
          <cell r="T561" t="str">
            <v>01.设备老化</v>
          </cell>
          <cell r="U561" t="str">
            <v>修理费用高于或接近更新改造成本</v>
          </cell>
          <cell r="V561" t="str">
            <v>同意报废</v>
          </cell>
          <cell r="W561" t="str">
            <v>电控锁</v>
          </cell>
        </row>
        <row r="562">
          <cell r="B562" t="str">
            <v>330800346359</v>
          </cell>
          <cell r="C562" t="str">
            <v>电力引入扩容资产</v>
          </cell>
          <cell r="D562" t="str">
            <v>01249901</v>
          </cell>
          <cell r="E562" t="str">
            <v>	工程转入</v>
          </cell>
          <cell r="F562" t="str">
            <v>否</v>
          </cell>
          <cell r="G562" t="str">
            <v>330825908000000376</v>
          </cell>
          <cell r="H562" t="str">
            <v>龙游东华鹁鸪头</v>
          </cell>
          <cell r="I562" t="str">
            <v>直流计量终端6分路</v>
          </cell>
          <cell r="J562" t="str">
            <v>个</v>
          </cell>
          <cell r="K562">
            <v>1</v>
          </cell>
          <cell r="L562">
            <v>43846</v>
          </cell>
          <cell r="M562">
            <v>120</v>
          </cell>
          <cell r="N562">
            <v>66</v>
          </cell>
          <cell r="O562">
            <v>580.11</v>
          </cell>
          <cell r="P562">
            <v>254.16</v>
          </cell>
          <cell r="Q562">
            <v>325.95</v>
          </cell>
          <cell r="R562" t="str">
            <v>何小明</v>
          </cell>
          <cell r="S562" t="str">
            <v>1.拆站</v>
          </cell>
          <cell r="T562" t="str">
            <v>01.设备老化</v>
          </cell>
          <cell r="U562" t="str">
            <v>修理费用高于或接近更新改造成本</v>
          </cell>
          <cell r="V562" t="str">
            <v>同意报废</v>
          </cell>
          <cell r="W562" t="str">
            <v>分路计量</v>
          </cell>
        </row>
        <row r="563">
          <cell r="B563" t="str">
            <v>330800349998</v>
          </cell>
          <cell r="C563" t="str">
            <v>机房配套扩容资产</v>
          </cell>
          <cell r="D563" t="str">
            <v>01239901</v>
          </cell>
          <cell r="E563" t="str">
            <v>	工程转入</v>
          </cell>
          <cell r="F563" t="str">
            <v>否</v>
          </cell>
          <cell r="G563" t="str">
            <v>330825908000000376</v>
          </cell>
          <cell r="H563" t="str">
            <v>龙游东华鹁鸪头</v>
          </cell>
          <cell r="I563" t="str">
            <v>监控传感器智能门禁配套物资蓝牙钥匙</v>
          </cell>
          <cell r="J563" t="str">
            <v>个</v>
          </cell>
          <cell r="K563">
            <v>1</v>
          </cell>
          <cell r="L563">
            <v>44301</v>
          </cell>
          <cell r="M563">
            <v>72</v>
          </cell>
          <cell r="N563">
            <v>33</v>
          </cell>
          <cell r="O563">
            <v>118</v>
          </cell>
          <cell r="P563">
            <v>62.01</v>
          </cell>
          <cell r="Q563">
            <v>55.99</v>
          </cell>
          <cell r="R563" t="str">
            <v>何小明</v>
          </cell>
          <cell r="S563" t="str">
            <v>1.拆站</v>
          </cell>
          <cell r="T563" t="str">
            <v>02.故障报废</v>
          </cell>
          <cell r="U563" t="str">
            <v>故障频繁且修理成本明显高于或接近同类资产重置成本</v>
          </cell>
          <cell r="V563" t="str">
            <v>同意报废</v>
          </cell>
          <cell r="W563" t="str">
            <v>蓝牙钥匙</v>
          </cell>
        </row>
        <row r="564">
          <cell r="B564" t="str">
            <v>330800354032</v>
          </cell>
          <cell r="C564" t="str">
            <v>机房配套扩容资产</v>
          </cell>
          <cell r="D564" t="str">
            <v>01239901</v>
          </cell>
          <cell r="E564" t="str">
            <v>	工程转入</v>
          </cell>
          <cell r="F564" t="str">
            <v>否</v>
          </cell>
          <cell r="G564" t="str">
            <v>330825908000000376</v>
          </cell>
          <cell r="H564" t="str">
            <v>龙游东华鹁鸪头</v>
          </cell>
          <cell r="I564" t="str">
            <v>存量整治施工动力配套门禁安装费施工机房站</v>
          </cell>
          <cell r="J564" t="str">
            <v>个</v>
          </cell>
          <cell r="K564">
            <v>1</v>
          </cell>
          <cell r="L564">
            <v>44427</v>
          </cell>
          <cell r="M564">
            <v>72</v>
          </cell>
          <cell r="N564">
            <v>37</v>
          </cell>
          <cell r="O564">
            <v>238</v>
          </cell>
          <cell r="P564">
            <v>112.28</v>
          </cell>
          <cell r="Q564">
            <v>125.72</v>
          </cell>
          <cell r="R564" t="str">
            <v>何小明</v>
          </cell>
          <cell r="S564" t="str">
            <v>1.拆站</v>
          </cell>
          <cell r="T564" t="str">
            <v>03.拆迁毁损</v>
          </cell>
          <cell r="U564" t="str">
            <v>费用类资产</v>
          </cell>
          <cell r="V564" t="str">
            <v>同意报废</v>
          </cell>
          <cell r="W564" t="str">
            <v>费用类资产</v>
          </cell>
        </row>
        <row r="565">
          <cell r="B565" t="str">
            <v>330800354741</v>
          </cell>
          <cell r="C565" t="str">
            <v>电源扩容资产</v>
          </cell>
          <cell r="D565" t="str">
            <v>01229901</v>
          </cell>
          <cell r="E565" t="str">
            <v>	工程转入</v>
          </cell>
          <cell r="F565" t="str">
            <v>否</v>
          </cell>
          <cell r="G565" t="str">
            <v>330825908000000376</v>
          </cell>
          <cell r="H565" t="str">
            <v>龙游东华鹁鸪头</v>
          </cell>
          <cell r="I565" t="str">
            <v>蓄电池整治施工2V蓄电池</v>
          </cell>
          <cell r="J565" t="str">
            <v>个</v>
          </cell>
          <cell r="K565">
            <v>1</v>
          </cell>
          <cell r="L565">
            <v>44454</v>
          </cell>
          <cell r="M565">
            <v>72</v>
          </cell>
          <cell r="N565">
            <v>38</v>
          </cell>
          <cell r="O565">
            <v>1421.42</v>
          </cell>
          <cell r="P565">
            <v>651.1</v>
          </cell>
          <cell r="Q565">
            <v>770.32</v>
          </cell>
          <cell r="R565" t="str">
            <v>何小明</v>
          </cell>
          <cell r="S565" t="str">
            <v>1.拆站</v>
          </cell>
          <cell r="T565" t="str">
            <v>03.拆迁毁损</v>
          </cell>
          <cell r="U565" t="str">
            <v>费用类资产</v>
          </cell>
          <cell r="V565" t="str">
            <v>同意报废</v>
          </cell>
          <cell r="W565" t="str">
            <v>费用类资产</v>
          </cell>
        </row>
        <row r="566">
          <cell r="B566" t="str">
            <v>330800367152</v>
          </cell>
          <cell r="C566" t="str">
            <v>用户设备代装支出</v>
          </cell>
          <cell r="D566" t="str">
            <v>90011101</v>
          </cell>
          <cell r="E566" t="str">
            <v>	工程转入</v>
          </cell>
          <cell r="F566" t="str">
            <v>否</v>
          </cell>
          <cell r="G566" t="str">
            <v>330825908000000376</v>
          </cell>
          <cell r="H566" t="str">
            <v>龙游东华鹁鸪头</v>
          </cell>
          <cell r="I566" t="str">
            <v>construction_type_1</v>
          </cell>
          <cell r="J566" t="str">
            <v>项</v>
          </cell>
          <cell r="K566">
            <v>1</v>
          </cell>
          <cell r="L566">
            <v>44862</v>
          </cell>
          <cell r="M566">
            <v>120</v>
          </cell>
          <cell r="N566">
            <v>98</v>
          </cell>
          <cell r="O566">
            <v>1008.11</v>
          </cell>
          <cell r="P566">
            <v>184.8</v>
          </cell>
          <cell r="Q566">
            <v>823.31</v>
          </cell>
          <cell r="R566" t="str">
            <v>何小明</v>
          </cell>
          <cell r="S566" t="str">
            <v>1.拆站</v>
          </cell>
          <cell r="T566" t="str">
            <v>03.拆迁毁损</v>
          </cell>
          <cell r="U566" t="str">
            <v>费用类资产</v>
          </cell>
          <cell r="V566" t="str">
            <v>同意报废</v>
          </cell>
          <cell r="W566" t="str">
            <v>费用类资产</v>
          </cell>
        </row>
        <row r="567">
          <cell r="B567" t="str">
            <v>330800315311</v>
          </cell>
          <cell r="C567" t="str">
            <v>动力及环境监控单元</v>
          </cell>
          <cell r="D567" t="str">
            <v>01230301</v>
          </cell>
          <cell r="E567" t="str">
            <v>	工程转入</v>
          </cell>
          <cell r="F567" t="str">
            <v>否</v>
          </cell>
          <cell r="G567" t="str">
            <v>330803500000000001</v>
          </cell>
          <cell r="H567" t="str">
            <v>衢江全旺饭甑山</v>
          </cell>
          <cell r="I567" t="str">
            <v>ZXM10/EISU</v>
          </cell>
          <cell r="J567" t="str">
            <v>个</v>
          </cell>
          <cell r="K567">
            <v>1</v>
          </cell>
          <cell r="L567">
            <v>42368</v>
          </cell>
          <cell r="M567">
            <v>72</v>
          </cell>
          <cell r="N567">
            <v>0</v>
          </cell>
          <cell r="O567">
            <v>3390.01</v>
          </cell>
          <cell r="P567">
            <v>3288.31</v>
          </cell>
          <cell r="Q567">
            <v>101.7</v>
          </cell>
          <cell r="R567" t="str">
            <v>黄金明</v>
          </cell>
          <cell r="S567" t="str">
            <v>2.更新改造</v>
          </cell>
          <cell r="T567" t="str">
            <v>01.设备老化</v>
          </cell>
          <cell r="U567" t="str">
            <v>修理费用高于或接近更新改造成本</v>
          </cell>
          <cell r="V567" t="str">
            <v>同意报废</v>
          </cell>
          <cell r="W567" t="str">
            <v>FSU</v>
          </cell>
        </row>
        <row r="568">
          <cell r="B568" t="str">
            <v>330800313648</v>
          </cell>
          <cell r="C568" t="str">
            <v>动力及环境监控单元</v>
          </cell>
          <cell r="D568" t="str">
            <v>01230301</v>
          </cell>
          <cell r="E568" t="str">
            <v>	工程转入</v>
          </cell>
          <cell r="F568" t="str">
            <v>否</v>
          </cell>
          <cell r="G568" t="str">
            <v>330803500000000096</v>
          </cell>
          <cell r="H568" t="str">
            <v>衢江新农都东</v>
          </cell>
          <cell r="I568" t="str">
            <v>主设备室内型成套设备基本配置模型</v>
          </cell>
          <cell r="J568" t="str">
            <v>套</v>
          </cell>
          <cell r="K568">
            <v>1</v>
          </cell>
          <cell r="L568">
            <v>42734</v>
          </cell>
          <cell r="M568">
            <v>72</v>
          </cell>
          <cell r="N568">
            <v>0</v>
          </cell>
          <cell r="O568">
            <v>3430.04</v>
          </cell>
          <cell r="P568">
            <v>3327.14</v>
          </cell>
          <cell r="Q568">
            <v>102.9</v>
          </cell>
          <cell r="R568" t="str">
            <v>黄金明</v>
          </cell>
          <cell r="S568" t="str">
            <v>2.更新改造</v>
          </cell>
          <cell r="T568" t="str">
            <v>01.设备老化</v>
          </cell>
          <cell r="U568" t="str">
            <v>修理费用高于或接近更新改造成本</v>
          </cell>
          <cell r="V568" t="str">
            <v>同意报废</v>
          </cell>
          <cell r="W568" t="str">
            <v>FSU</v>
          </cell>
        </row>
        <row r="569">
          <cell r="B569" t="str">
            <v>330800106168</v>
          </cell>
          <cell r="C569" t="str">
            <v>蓄电池</v>
          </cell>
          <cell r="D569" t="str">
            <v>01220101</v>
          </cell>
          <cell r="E569" t="str">
            <v>	存量收购</v>
          </cell>
          <cell r="F569" t="str">
            <v>否</v>
          </cell>
          <cell r="G569" t="str">
            <v>330803908000000454</v>
          </cell>
          <cell r="H569" t="str">
            <v>衢州项家</v>
          </cell>
          <cell r="I569" t="str">
            <v>4V-500AH</v>
          </cell>
          <cell r="J569" t="str">
            <v>V×AH-组</v>
          </cell>
          <cell r="K569">
            <v>1</v>
          </cell>
          <cell r="L569">
            <v>41578</v>
          </cell>
          <cell r="M569">
            <v>36</v>
          </cell>
          <cell r="N569">
            <v>0</v>
          </cell>
          <cell r="O569">
            <v>8877.96</v>
          </cell>
          <cell r="P569">
            <v>8611.62</v>
          </cell>
          <cell r="Q569">
            <v>266.34</v>
          </cell>
          <cell r="R569" t="str">
            <v>黄金明</v>
          </cell>
          <cell r="S569" t="str">
            <v>2.更新改造</v>
          </cell>
          <cell r="T569" t="str">
            <v>01.设备老化</v>
          </cell>
          <cell r="U569" t="str">
            <v>修理费用高于或接近更新改造成本</v>
          </cell>
          <cell r="V569" t="str">
            <v>同意报废</v>
          </cell>
          <cell r="W569" t="str">
            <v>500AH</v>
          </cell>
        </row>
        <row r="570">
          <cell r="B570" t="str">
            <v>330800312947</v>
          </cell>
          <cell r="C570" t="str">
            <v>(双登集团)-蓄电池-铅酸蓄电池</v>
          </cell>
          <cell r="D570" t="str">
            <v>01220101</v>
          </cell>
          <cell r="E570" t="str">
            <v>	工程转入</v>
          </cell>
          <cell r="F570" t="str">
            <v>否</v>
          </cell>
          <cell r="G570" t="str">
            <v>33080301000053</v>
          </cell>
          <cell r="H570" t="str">
            <v>衢江东方广场</v>
          </cell>
          <cell r="I570" t="str">
            <v>-48V/200Ah铅酸蓄电池（12V/只，前置电池）</v>
          </cell>
          <cell r="J570" t="str">
            <v>组</v>
          </cell>
          <cell r="K570">
            <v>1</v>
          </cell>
          <cell r="L570">
            <v>42153</v>
          </cell>
          <cell r="M570">
            <v>72</v>
          </cell>
          <cell r="N570">
            <v>0</v>
          </cell>
          <cell r="O570">
            <v>7092.89</v>
          </cell>
          <cell r="P570">
            <v>6880.1</v>
          </cell>
          <cell r="Q570">
            <v>212.79</v>
          </cell>
          <cell r="R570" t="str">
            <v>黄金明</v>
          </cell>
          <cell r="S570" t="str">
            <v>2.更新改造</v>
          </cell>
          <cell r="T570" t="str">
            <v>01.设备老化</v>
          </cell>
          <cell r="U570" t="str">
            <v>修理费用高于或接近更新改造成本</v>
          </cell>
          <cell r="V570" t="str">
            <v>同意报废</v>
          </cell>
          <cell r="W570" t="str">
            <v>200AH</v>
          </cell>
        </row>
        <row r="571">
          <cell r="B571" t="str">
            <v>330800303832</v>
          </cell>
          <cell r="C571" t="str">
            <v>2V普通阀控密封铅酸蓄电池-48V/200Ah</v>
          </cell>
          <cell r="D571" t="str">
            <v>01220101</v>
          </cell>
          <cell r="E571" t="str">
            <v>	工程转入</v>
          </cell>
          <cell r="F571" t="str">
            <v>否</v>
          </cell>
          <cell r="G571" t="str">
            <v>33080301000053</v>
          </cell>
          <cell r="H571" t="str">
            <v>衢江东方广场</v>
          </cell>
          <cell r="I571" t="str">
            <v>2V普通阀控密封铅酸蓄电池-48V/200Ah</v>
          </cell>
          <cell r="J571" t="str">
            <v>组</v>
          </cell>
          <cell r="K571">
            <v>1</v>
          </cell>
          <cell r="L571">
            <v>42480</v>
          </cell>
          <cell r="M571">
            <v>72</v>
          </cell>
          <cell r="N571">
            <v>0</v>
          </cell>
          <cell r="O571">
            <v>7950.27</v>
          </cell>
          <cell r="P571">
            <v>7711.76</v>
          </cell>
          <cell r="Q571">
            <v>238.51</v>
          </cell>
          <cell r="R571" t="str">
            <v>黄金明</v>
          </cell>
          <cell r="S571" t="str">
            <v>2.更新改造</v>
          </cell>
          <cell r="T571" t="str">
            <v>01.设备老化</v>
          </cell>
          <cell r="U571" t="str">
            <v>修理费用高于或接近更新改造成本</v>
          </cell>
          <cell r="V571" t="str">
            <v>同意报废</v>
          </cell>
          <cell r="W571" t="str">
            <v>200AH</v>
          </cell>
        </row>
        <row r="572">
          <cell r="B572" t="str">
            <v>330800320321</v>
          </cell>
          <cell r="C572" t="str">
            <v>普通阀控密封铅酸蓄电池</v>
          </cell>
          <cell r="D572" t="str">
            <v>01220101</v>
          </cell>
          <cell r="E572" t="str">
            <v>	工程转入</v>
          </cell>
          <cell r="F572" t="str">
            <v>否</v>
          </cell>
          <cell r="G572" t="str">
            <v>330803908000000566</v>
          </cell>
          <cell r="H572" t="str">
            <v>衢州坳底</v>
          </cell>
          <cell r="I572" t="str">
            <v>2V300Ah不含GPS防盗模块（组）</v>
          </cell>
          <cell r="J572" t="str">
            <v>组</v>
          </cell>
          <cell r="K572">
            <v>1</v>
          </cell>
          <cell r="L572">
            <v>42969</v>
          </cell>
          <cell r="M572">
            <v>72</v>
          </cell>
          <cell r="N572">
            <v>0</v>
          </cell>
          <cell r="O572">
            <v>6791.89</v>
          </cell>
          <cell r="P572">
            <v>6588.13</v>
          </cell>
          <cell r="Q572">
            <v>203.76</v>
          </cell>
          <cell r="R572" t="str">
            <v>黄金明</v>
          </cell>
          <cell r="S572" t="str">
            <v>2.更新改造</v>
          </cell>
          <cell r="T572" t="str">
            <v>01.设备老化</v>
          </cell>
          <cell r="U572" t="str">
            <v>修理费用高于或接近更新改造成本</v>
          </cell>
          <cell r="V572" t="str">
            <v>同意报废</v>
          </cell>
          <cell r="W572" t="str">
            <v>300AH</v>
          </cell>
        </row>
        <row r="573">
          <cell r="B573" t="str">
            <v>330800307788</v>
          </cell>
          <cell r="C573" t="str">
            <v>(浙江南都)-蓄电池-铅酸蓄电池</v>
          </cell>
          <cell r="D573" t="str">
            <v>01220101</v>
          </cell>
          <cell r="E573" t="str">
            <v>	工程转入</v>
          </cell>
          <cell r="F573" t="str">
            <v>否</v>
          </cell>
          <cell r="G573" t="str">
            <v>33080301000105</v>
          </cell>
          <cell r="H573" t="str">
            <v>衢江廿里塘底</v>
          </cell>
          <cell r="I573" t="str">
            <v>-48V/500Ah铅酸蓄电池（2V/只）</v>
          </cell>
          <cell r="J573" t="str">
            <v>组</v>
          </cell>
          <cell r="K573">
            <v>1</v>
          </cell>
          <cell r="L573">
            <v>42185</v>
          </cell>
          <cell r="M573">
            <v>72</v>
          </cell>
          <cell r="N573">
            <v>0</v>
          </cell>
          <cell r="O573">
            <v>15213.53</v>
          </cell>
          <cell r="P573">
            <v>14757.12</v>
          </cell>
          <cell r="Q573">
            <v>456.41</v>
          </cell>
          <cell r="R573" t="str">
            <v>黄金明</v>
          </cell>
          <cell r="S573" t="str">
            <v>2.更新改造</v>
          </cell>
          <cell r="T573" t="str">
            <v>01.设备老化</v>
          </cell>
          <cell r="U573" t="str">
            <v>修理费用高于或接近更新改造成本</v>
          </cell>
          <cell r="V573" t="str">
            <v>同意报废</v>
          </cell>
          <cell r="W573" t="str">
            <v>500AH</v>
          </cell>
        </row>
        <row r="574">
          <cell r="B574" t="str">
            <v>330800309699_2</v>
          </cell>
          <cell r="C574" t="str">
            <v>一体化机柜</v>
          </cell>
          <cell r="D574" t="str">
            <v>01220502</v>
          </cell>
          <cell r="E574" t="str">
            <v>	工程转入</v>
          </cell>
          <cell r="F574" t="str">
            <v>否</v>
          </cell>
          <cell r="G574" t="str">
            <v>330803500000000019</v>
          </cell>
          <cell r="H574" t="str">
            <v>衢江东方物流</v>
          </cell>
          <cell r="I574" t="str">
            <v>二组200Ah电池空间</v>
          </cell>
          <cell r="J574" t="str">
            <v>个</v>
          </cell>
          <cell r="K574">
            <v>1</v>
          </cell>
          <cell r="L574">
            <v>42458</v>
          </cell>
          <cell r="M574">
            <v>72</v>
          </cell>
          <cell r="N574">
            <v>0</v>
          </cell>
          <cell r="O574">
            <v>808.87</v>
          </cell>
          <cell r="P574">
            <v>784.6</v>
          </cell>
          <cell r="Q574">
            <v>24.27</v>
          </cell>
          <cell r="R574" t="str">
            <v>黄金明</v>
          </cell>
          <cell r="S574" t="str">
            <v>2.更新改造</v>
          </cell>
          <cell r="T574" t="str">
            <v>01.设备老化</v>
          </cell>
          <cell r="U574" t="str">
            <v>修理费用高于或接近更新改造成本</v>
          </cell>
          <cell r="V574" t="str">
            <v>同意报废</v>
          </cell>
          <cell r="W574" t="str">
            <v>嵌入式开关电源</v>
          </cell>
        </row>
        <row r="575">
          <cell r="B575" t="str">
            <v>330800320686</v>
          </cell>
          <cell r="C575" t="str">
            <v>普通空调柜式</v>
          </cell>
          <cell r="D575" t="str">
            <v>01230102</v>
          </cell>
          <cell r="E575" t="str">
            <v>	工程转入</v>
          </cell>
          <cell r="F575" t="str">
            <v>否</v>
          </cell>
          <cell r="G575" t="str">
            <v>330803908000000573</v>
          </cell>
          <cell r="H575" t="str">
            <v>衢州天帛竹业</v>
          </cell>
          <cell r="I575" t="str">
            <v>3P单冷三相整机</v>
          </cell>
          <cell r="J575" t="str">
            <v>台</v>
          </cell>
          <cell r="K575">
            <v>1</v>
          </cell>
          <cell r="L575">
            <v>42923</v>
          </cell>
          <cell r="M575">
            <v>72</v>
          </cell>
          <cell r="N575">
            <v>0</v>
          </cell>
          <cell r="O575">
            <v>7321.87</v>
          </cell>
          <cell r="P575">
            <v>7102.21</v>
          </cell>
          <cell r="Q575">
            <v>219.66</v>
          </cell>
          <cell r="R575" t="str">
            <v>黄金明</v>
          </cell>
          <cell r="S575" t="str">
            <v>1.拆站</v>
          </cell>
          <cell r="T575" t="str">
            <v>01.设备老化</v>
          </cell>
          <cell r="U575" t="str">
            <v>修理费用高于或接近更新改造成本</v>
          </cell>
          <cell r="V575" t="str">
            <v>同意报废</v>
          </cell>
          <cell r="W575" t="str">
            <v>3P</v>
          </cell>
        </row>
        <row r="576">
          <cell r="B576" t="str">
            <v>330800003274</v>
          </cell>
          <cell r="C576" t="str">
            <v>改造站-虚拟铁塔</v>
          </cell>
          <cell r="D576" t="str">
            <v>01010103</v>
          </cell>
          <cell r="E576" t="str">
            <v>	工程转入</v>
          </cell>
          <cell r="F576" t="str">
            <v>否</v>
          </cell>
          <cell r="G576" t="str">
            <v>33080301000052</v>
          </cell>
          <cell r="H576" t="str">
            <v>衢江金山公园</v>
          </cell>
          <cell r="I576" t="str">
            <v>改造站-虚拟铁塔</v>
          </cell>
          <cell r="J576" t="str">
            <v>个</v>
          </cell>
          <cell r="K576">
            <v>1</v>
          </cell>
          <cell r="L576">
            <v>42333</v>
          </cell>
          <cell r="M576">
            <v>240</v>
          </cell>
          <cell r="N576">
            <v>136</v>
          </cell>
          <cell r="O576">
            <v>8235.82</v>
          </cell>
          <cell r="P576">
            <v>4004.63</v>
          </cell>
          <cell r="Q576">
            <v>4231.19</v>
          </cell>
          <cell r="R576" t="str">
            <v>黄金明</v>
          </cell>
          <cell r="S576" t="str">
            <v>1.拆站</v>
          </cell>
          <cell r="T576" t="str">
            <v>03.拆迁毁损</v>
          </cell>
          <cell r="U576" t="str">
            <v>费用类资产</v>
          </cell>
          <cell r="V576" t="str">
            <v>同意报废</v>
          </cell>
          <cell r="W576" t="str">
            <v>费用类资产</v>
          </cell>
        </row>
        <row r="577">
          <cell r="B577" t="str">
            <v>330800302922</v>
          </cell>
          <cell r="C577" t="str">
            <v>改造站-虚拟铁塔</v>
          </cell>
          <cell r="D577" t="str">
            <v>01010103</v>
          </cell>
          <cell r="E577" t="str">
            <v>	工程转入</v>
          </cell>
          <cell r="F577" t="str">
            <v>否</v>
          </cell>
          <cell r="G577" t="str">
            <v>33080301000052</v>
          </cell>
          <cell r="H577" t="str">
            <v>衢江金山公园</v>
          </cell>
          <cell r="I577" t="str">
            <v>改造站-虚拟铁塔</v>
          </cell>
          <cell r="J577" t="str">
            <v>个</v>
          </cell>
          <cell r="K577">
            <v>1</v>
          </cell>
          <cell r="L577">
            <v>42390</v>
          </cell>
          <cell r="M577">
            <v>240</v>
          </cell>
          <cell r="N577">
            <v>138</v>
          </cell>
          <cell r="O577">
            <v>4195.28</v>
          </cell>
          <cell r="P577">
            <v>1993.35</v>
          </cell>
          <cell r="Q577">
            <v>2201.93</v>
          </cell>
          <cell r="R577" t="str">
            <v>黄金明</v>
          </cell>
          <cell r="S577" t="str">
            <v>1.拆站</v>
          </cell>
          <cell r="T577" t="str">
            <v>03.拆迁毁损</v>
          </cell>
          <cell r="U577" t="str">
            <v>费用类资产</v>
          </cell>
          <cell r="V577" t="str">
            <v>同意报废</v>
          </cell>
          <cell r="W577" t="str">
            <v>费用类资产</v>
          </cell>
        </row>
        <row r="578">
          <cell r="B578" t="str">
            <v>330800305031</v>
          </cell>
          <cell r="C578" t="str">
            <v>美化天线</v>
          </cell>
          <cell r="D578" t="str">
            <v>01020107</v>
          </cell>
          <cell r="E578" t="str">
            <v>	工程转入</v>
          </cell>
          <cell r="F578" t="str">
            <v>否</v>
          </cell>
          <cell r="G578" t="str">
            <v>33080301000052</v>
          </cell>
          <cell r="H578" t="str">
            <v>衢江金山公园</v>
          </cell>
          <cell r="I578" t="str">
            <v>3米美化天线</v>
          </cell>
          <cell r="J578" t="str">
            <v>座</v>
          </cell>
          <cell r="K578">
            <v>1</v>
          </cell>
          <cell r="L578">
            <v>42181</v>
          </cell>
          <cell r="M578">
            <v>120</v>
          </cell>
          <cell r="N578">
            <v>11</v>
          </cell>
          <cell r="O578">
            <v>88280.87</v>
          </cell>
          <cell r="P578">
            <v>77643.64</v>
          </cell>
          <cell r="Q578">
            <v>10637.23</v>
          </cell>
          <cell r="R578" t="str">
            <v>黄金明</v>
          </cell>
          <cell r="S578" t="str">
            <v>1.拆站</v>
          </cell>
          <cell r="T578" t="str">
            <v>03.拆迁毁损</v>
          </cell>
          <cell r="U578" t="str">
            <v>利旧成本明显高于或接近同类资产重置成本</v>
          </cell>
          <cell r="V578" t="str">
            <v>同意报废</v>
          </cell>
          <cell r="W578" t="str">
            <v>楼面抱杆</v>
          </cell>
        </row>
        <row r="579">
          <cell r="B579" t="str">
            <v>330800305032</v>
          </cell>
          <cell r="C579" t="str">
            <v>(浙江创力电子)-防盗门及馈线窗防盗装置-防盗门</v>
          </cell>
          <cell r="D579" t="str">
            <v>02040401</v>
          </cell>
          <cell r="E579" t="str">
            <v>	工程转入</v>
          </cell>
          <cell r="F579" t="str">
            <v>否</v>
          </cell>
          <cell r="G579" t="str">
            <v>33080301000052</v>
          </cell>
          <cell r="H579" t="str">
            <v>衢江金山公园</v>
          </cell>
          <cell r="I579" t="str">
            <v>B型基站用防盗门950*2050（加强型）</v>
          </cell>
          <cell r="J579" t="str">
            <v>扇</v>
          </cell>
          <cell r="K579">
            <v>1</v>
          </cell>
          <cell r="L579">
            <v>42181</v>
          </cell>
          <cell r="M579">
            <v>72</v>
          </cell>
          <cell r="N579">
            <v>0</v>
          </cell>
          <cell r="O579">
            <v>2648.54</v>
          </cell>
          <cell r="P579">
            <v>2569.08</v>
          </cell>
          <cell r="Q579">
            <v>79.46</v>
          </cell>
          <cell r="R579" t="str">
            <v>黄金明</v>
          </cell>
          <cell r="S579" t="str">
            <v>1.拆站</v>
          </cell>
          <cell r="T579" t="str">
            <v>03.拆迁毁损</v>
          </cell>
          <cell r="U579" t="str">
            <v>利旧成本明显高于或接近同类资产重置成本</v>
          </cell>
          <cell r="V579" t="str">
            <v>同意报废</v>
          </cell>
          <cell r="W579" t="str">
            <v>防盗门</v>
          </cell>
        </row>
        <row r="580">
          <cell r="B580" t="str">
            <v>330800305033</v>
          </cell>
          <cell r="C580" t="str">
            <v>(北京融和创)-空调及空调零部件-空调</v>
          </cell>
          <cell r="D580" t="str">
            <v>01230102</v>
          </cell>
          <cell r="E580" t="str">
            <v>	工程转入</v>
          </cell>
          <cell r="F580" t="str">
            <v>否</v>
          </cell>
          <cell r="G580" t="str">
            <v>33080301000052</v>
          </cell>
          <cell r="H580" t="str">
            <v>衢江金山公园</v>
          </cell>
          <cell r="I580" t="str">
            <v>3P 三相柜式（单冷）</v>
          </cell>
          <cell r="J580" t="str">
            <v>台</v>
          </cell>
          <cell r="K580">
            <v>1</v>
          </cell>
          <cell r="L580">
            <v>42181</v>
          </cell>
          <cell r="M580">
            <v>72</v>
          </cell>
          <cell r="N580">
            <v>0</v>
          </cell>
          <cell r="O580">
            <v>6120.39</v>
          </cell>
          <cell r="P580">
            <v>5936.78</v>
          </cell>
          <cell r="Q580">
            <v>183.61</v>
          </cell>
          <cell r="R580" t="str">
            <v>黄金明</v>
          </cell>
          <cell r="S580" t="str">
            <v>1.拆站</v>
          </cell>
          <cell r="T580" t="str">
            <v>01.设备老化</v>
          </cell>
          <cell r="U580" t="str">
            <v>修理费用高于或接近更新改造成本</v>
          </cell>
          <cell r="V580" t="str">
            <v>同意报废</v>
          </cell>
          <cell r="W580" t="str">
            <v>3P</v>
          </cell>
        </row>
        <row r="581">
          <cell r="B581" t="str">
            <v>330800305034</v>
          </cell>
          <cell r="C581" t="str">
            <v>(省邮电工程)-配电箱-交流配电箱</v>
          </cell>
          <cell r="D581" t="str">
            <v>01220305</v>
          </cell>
          <cell r="E581" t="str">
            <v>	工程转入</v>
          </cell>
          <cell r="F581" t="str">
            <v>否</v>
          </cell>
          <cell r="G581" t="str">
            <v>33080301000052</v>
          </cell>
          <cell r="H581" t="str">
            <v>衢江金山公园</v>
          </cell>
          <cell r="I581" t="str">
            <v>壁挂式380V/100A 内置120KA SPD（1路输入，需另配油机切换箱）</v>
          </cell>
          <cell r="J581" t="str">
            <v>个</v>
          </cell>
          <cell r="K581">
            <v>1</v>
          </cell>
          <cell r="L581">
            <v>42181</v>
          </cell>
          <cell r="M581">
            <v>72</v>
          </cell>
          <cell r="N581">
            <v>0</v>
          </cell>
          <cell r="O581">
            <v>4802.75</v>
          </cell>
          <cell r="P581">
            <v>4658.67</v>
          </cell>
          <cell r="Q581">
            <v>144.08</v>
          </cell>
          <cell r="R581" t="str">
            <v>黄金明</v>
          </cell>
          <cell r="S581" t="str">
            <v>1.拆站</v>
          </cell>
          <cell r="T581" t="str">
            <v>01.设备老化</v>
          </cell>
          <cell r="U581" t="str">
            <v>修理费用高于或接近更新改造成本</v>
          </cell>
          <cell r="V581" t="str">
            <v>同意报废</v>
          </cell>
          <cell r="W581" t="str">
            <v>交流配电箱</v>
          </cell>
        </row>
        <row r="582">
          <cell r="B582" t="str">
            <v>330800305035</v>
          </cell>
          <cell r="C582" t="str">
            <v>(杭州中恒)-开关电源及电源模块-开关电源</v>
          </cell>
          <cell r="D582" t="str">
            <v>01220501</v>
          </cell>
          <cell r="E582" t="str">
            <v>	工程转入</v>
          </cell>
          <cell r="F582" t="str">
            <v>否</v>
          </cell>
          <cell r="G582" t="str">
            <v>33080301000052</v>
          </cell>
          <cell r="H582" t="str">
            <v>衢江金山公园</v>
          </cell>
          <cell r="I582" t="str">
            <v>落地式开关电源-48V/600A方案A</v>
          </cell>
          <cell r="J582" t="str">
            <v>架</v>
          </cell>
          <cell r="K582">
            <v>1</v>
          </cell>
          <cell r="L582">
            <v>42181</v>
          </cell>
          <cell r="M582">
            <v>72</v>
          </cell>
          <cell r="N582">
            <v>0</v>
          </cell>
          <cell r="O582">
            <v>8694.83</v>
          </cell>
          <cell r="P582">
            <v>8433.99</v>
          </cell>
          <cell r="Q582">
            <v>260.84</v>
          </cell>
          <cell r="R582" t="str">
            <v>黄金明</v>
          </cell>
          <cell r="S582" t="str">
            <v>1.拆站</v>
          </cell>
          <cell r="T582" t="str">
            <v>01.设备老化</v>
          </cell>
          <cell r="U582" t="str">
            <v>修理费用高于或接近更新改造成本</v>
          </cell>
          <cell r="V582" t="str">
            <v>同意报废</v>
          </cell>
          <cell r="W582" t="str">
            <v>组合式开关电源</v>
          </cell>
        </row>
        <row r="583">
          <cell r="B583" t="str">
            <v>330800305036</v>
          </cell>
          <cell r="C583" t="str">
            <v>(浙江南都)-蓄电池-铅酸蓄电池</v>
          </cell>
          <cell r="D583" t="str">
            <v>01220101</v>
          </cell>
          <cell r="E583" t="str">
            <v>	工程转入</v>
          </cell>
          <cell r="F583" t="str">
            <v>否</v>
          </cell>
          <cell r="G583" t="str">
            <v>33080301000052</v>
          </cell>
          <cell r="H583" t="str">
            <v>衢江金山公园</v>
          </cell>
          <cell r="I583" t="str">
            <v>-48V/500Ah铅酸蓄电池（2V/只）</v>
          </cell>
          <cell r="J583" t="str">
            <v>组</v>
          </cell>
          <cell r="K583">
            <v>1</v>
          </cell>
          <cell r="L583">
            <v>42181</v>
          </cell>
          <cell r="M583">
            <v>72</v>
          </cell>
          <cell r="N583">
            <v>0</v>
          </cell>
          <cell r="O583">
            <v>14890.15</v>
          </cell>
          <cell r="P583">
            <v>14443.45</v>
          </cell>
          <cell r="Q583">
            <v>446.7</v>
          </cell>
          <cell r="R583" t="str">
            <v>黄金明</v>
          </cell>
          <cell r="S583" t="str">
            <v>1.拆站</v>
          </cell>
          <cell r="T583" t="str">
            <v>01.设备老化</v>
          </cell>
          <cell r="U583" t="str">
            <v>修理费用高于或接近更新改造成本</v>
          </cell>
          <cell r="V583" t="str">
            <v>同意报废</v>
          </cell>
          <cell r="W583" t="str">
            <v>500AH</v>
          </cell>
        </row>
        <row r="584">
          <cell r="B584" t="str">
            <v>330800305038</v>
          </cell>
          <cell r="C584" t="str">
            <v>选址费</v>
          </cell>
          <cell r="D584" t="str">
            <v>90011001</v>
          </cell>
          <cell r="E584" t="str">
            <v>	工程转入</v>
          </cell>
          <cell r="F584" t="str">
            <v>否</v>
          </cell>
          <cell r="G584" t="str">
            <v>33080301000052</v>
          </cell>
          <cell r="H584" t="str">
            <v>衢江金山公园</v>
          </cell>
          <cell r="I584">
            <v>0</v>
          </cell>
          <cell r="J584" t="str">
            <v>项</v>
          </cell>
          <cell r="K584">
            <v>1</v>
          </cell>
          <cell r="L584">
            <v>42181</v>
          </cell>
          <cell r="M584">
            <v>120</v>
          </cell>
          <cell r="N584">
            <v>60</v>
          </cell>
          <cell r="O584">
            <v>16500</v>
          </cell>
          <cell r="P584">
            <v>16500</v>
          </cell>
          <cell r="Q584">
            <v>0</v>
          </cell>
          <cell r="R584" t="str">
            <v>黄金明</v>
          </cell>
          <cell r="S584" t="str">
            <v>1.拆站</v>
          </cell>
          <cell r="T584" t="str">
            <v>03.拆迁毁损</v>
          </cell>
          <cell r="U584" t="str">
            <v>费用类资产</v>
          </cell>
          <cell r="V584" t="str">
            <v>同意报废</v>
          </cell>
          <cell r="W584" t="str">
            <v>费用类资产</v>
          </cell>
        </row>
        <row r="585">
          <cell r="B585" t="str">
            <v>330800313581</v>
          </cell>
          <cell r="C585" t="str">
            <v>动力及环境监控单元</v>
          </cell>
          <cell r="D585" t="str">
            <v>01230301</v>
          </cell>
          <cell r="E585" t="str">
            <v>	工程转入</v>
          </cell>
          <cell r="F585" t="str">
            <v>否</v>
          </cell>
          <cell r="G585" t="str">
            <v>33080301000052</v>
          </cell>
          <cell r="H585" t="str">
            <v>衢江金山公园</v>
          </cell>
          <cell r="I585" t="str">
            <v>DAM-21601-T</v>
          </cell>
          <cell r="J585" t="str">
            <v>个</v>
          </cell>
          <cell r="K585">
            <v>1</v>
          </cell>
          <cell r="L585">
            <v>42181</v>
          </cell>
          <cell r="M585">
            <v>72</v>
          </cell>
          <cell r="N585">
            <v>0</v>
          </cell>
          <cell r="O585">
            <v>5075.96</v>
          </cell>
          <cell r="P585">
            <v>4923.68</v>
          </cell>
          <cell r="Q585">
            <v>152.28</v>
          </cell>
          <cell r="R585" t="str">
            <v>黄金明</v>
          </cell>
          <cell r="S585" t="str">
            <v>1.拆站</v>
          </cell>
          <cell r="T585" t="str">
            <v>01.设备老化</v>
          </cell>
          <cell r="U585" t="str">
            <v>修理费用高于或接近更新改造成本</v>
          </cell>
          <cell r="V585" t="str">
            <v>同意报废</v>
          </cell>
          <cell r="W585" t="str">
            <v>FSU</v>
          </cell>
        </row>
        <row r="586">
          <cell r="B586" t="str">
            <v>330800315814</v>
          </cell>
          <cell r="C586" t="str">
            <v>租赁机房装修</v>
          </cell>
          <cell r="D586" t="str">
            <v>90010601</v>
          </cell>
          <cell r="E586" t="str">
            <v>	工程转入</v>
          </cell>
          <cell r="F586" t="str">
            <v>否</v>
          </cell>
          <cell r="G586" t="str">
            <v>33080301000052</v>
          </cell>
          <cell r="H586" t="str">
            <v>衢江金山公园</v>
          </cell>
          <cell r="I586">
            <v>0</v>
          </cell>
          <cell r="J586" t="str">
            <v>项</v>
          </cell>
          <cell r="K586">
            <v>1</v>
          </cell>
          <cell r="L586">
            <v>42181</v>
          </cell>
          <cell r="M586">
            <v>120</v>
          </cell>
          <cell r="N586">
            <v>10</v>
          </cell>
          <cell r="O586">
            <v>29004.79</v>
          </cell>
          <cell r="P586">
            <v>26587.74</v>
          </cell>
          <cell r="Q586">
            <v>2417.05</v>
          </cell>
          <cell r="R586" t="str">
            <v>黄金明</v>
          </cell>
          <cell r="S586" t="str">
            <v>1.拆站</v>
          </cell>
          <cell r="T586" t="str">
            <v>03.拆迁毁损</v>
          </cell>
          <cell r="U586" t="str">
            <v>费用类资产</v>
          </cell>
          <cell r="V586" t="str">
            <v>同意报废</v>
          </cell>
          <cell r="W586" t="str">
            <v>费用类资产</v>
          </cell>
        </row>
        <row r="587">
          <cell r="B587" t="str">
            <v>330800329584</v>
          </cell>
          <cell r="C587" t="str">
            <v>机房配套扩容资产</v>
          </cell>
          <cell r="D587" t="str">
            <v>01239901</v>
          </cell>
          <cell r="E587" t="str">
            <v>	工程转入</v>
          </cell>
          <cell r="F587" t="str">
            <v>否</v>
          </cell>
          <cell r="G587" t="str">
            <v>33080301000052</v>
          </cell>
          <cell r="H587" t="str">
            <v>衢江金山公园</v>
          </cell>
          <cell r="I587" t="str">
            <v>RRU安装架室内RRU安装架</v>
          </cell>
          <cell r="J587" t="str">
            <v>个</v>
          </cell>
          <cell r="K587">
            <v>1</v>
          </cell>
          <cell r="L587">
            <v>43281</v>
          </cell>
          <cell r="M587">
            <v>72</v>
          </cell>
          <cell r="N587">
            <v>0</v>
          </cell>
          <cell r="O587">
            <v>1239.49</v>
          </cell>
          <cell r="P587">
            <v>1202.31</v>
          </cell>
          <cell r="Q587">
            <v>37.18</v>
          </cell>
          <cell r="R587" t="str">
            <v>黄金明</v>
          </cell>
          <cell r="S587" t="str">
            <v>1.拆站</v>
          </cell>
          <cell r="T587" t="str">
            <v>01.设备老化</v>
          </cell>
          <cell r="U587" t="str">
            <v>修理费用高于或接近更新改造成本</v>
          </cell>
          <cell r="V587" t="str">
            <v>同意报废</v>
          </cell>
          <cell r="W587" t="str">
            <v>RRU安装架</v>
          </cell>
        </row>
        <row r="588">
          <cell r="B588" t="str">
            <v>330800334165</v>
          </cell>
          <cell r="C588" t="str">
            <v>电力引入扩容资产</v>
          </cell>
          <cell r="D588" t="str">
            <v>01249901</v>
          </cell>
          <cell r="E588" t="str">
            <v>	工程转入</v>
          </cell>
          <cell r="F588" t="str">
            <v>否</v>
          </cell>
          <cell r="G588" t="str">
            <v>33080301000052</v>
          </cell>
          <cell r="H588" t="str">
            <v>衢江金山公园</v>
          </cell>
          <cell r="I588" t="str">
            <v>霍尔传感器电流型输入100A/输出4-20mA</v>
          </cell>
          <cell r="J588" t="str">
            <v>个</v>
          </cell>
          <cell r="K588">
            <v>1</v>
          </cell>
          <cell r="L588">
            <v>43403</v>
          </cell>
          <cell r="M588">
            <v>120</v>
          </cell>
          <cell r="N588">
            <v>51</v>
          </cell>
          <cell r="O588">
            <v>442.74</v>
          </cell>
          <cell r="P588">
            <v>247.13</v>
          </cell>
          <cell r="Q588">
            <v>195.61</v>
          </cell>
          <cell r="R588" t="str">
            <v>黄金明</v>
          </cell>
          <cell r="S588" t="str">
            <v>1.拆站</v>
          </cell>
          <cell r="T588" t="str">
            <v>01.设备老化</v>
          </cell>
          <cell r="U588" t="str">
            <v>修理费用高于或接近更新改造成本</v>
          </cell>
          <cell r="V588" t="str">
            <v>同意报废</v>
          </cell>
          <cell r="W588" t="str">
            <v>霍尔传感器</v>
          </cell>
        </row>
        <row r="589">
          <cell r="B589" t="str">
            <v>330800343431</v>
          </cell>
          <cell r="C589" t="str">
            <v>外市电引入</v>
          </cell>
          <cell r="D589" t="str">
            <v>90010101</v>
          </cell>
          <cell r="E589" t="str">
            <v>	工程转入</v>
          </cell>
          <cell r="F589" t="str">
            <v>否</v>
          </cell>
          <cell r="G589" t="str">
            <v>33080301000052</v>
          </cell>
          <cell r="H589" t="str">
            <v>衢江金山公园</v>
          </cell>
          <cell r="I589" t="str">
            <v>外市电线路整治</v>
          </cell>
          <cell r="J589" t="str">
            <v>项</v>
          </cell>
          <cell r="K589">
            <v>1</v>
          </cell>
          <cell r="L589">
            <v>43914</v>
          </cell>
          <cell r="M589">
            <v>120</v>
          </cell>
          <cell r="N589">
            <v>67</v>
          </cell>
          <cell r="O589">
            <v>9295.55</v>
          </cell>
          <cell r="P589">
            <v>4031.98</v>
          </cell>
          <cell r="Q589">
            <v>5263.57</v>
          </cell>
          <cell r="R589" t="str">
            <v>黄金明</v>
          </cell>
          <cell r="S589" t="str">
            <v>1.拆站</v>
          </cell>
          <cell r="T589" t="str">
            <v>03.拆迁毁损</v>
          </cell>
          <cell r="U589" t="str">
            <v>费用类资产</v>
          </cell>
          <cell r="V589" t="str">
            <v>同意报废</v>
          </cell>
          <cell r="W589" t="str">
            <v>费用类资产</v>
          </cell>
        </row>
        <row r="590">
          <cell r="B590" t="str">
            <v>330800344071</v>
          </cell>
          <cell r="C590" t="str">
            <v>电源扩容资产</v>
          </cell>
          <cell r="D590" t="str">
            <v>01229901</v>
          </cell>
          <cell r="E590" t="str">
            <v>	工程转入</v>
          </cell>
          <cell r="F590" t="str">
            <v>否</v>
          </cell>
          <cell r="G590" t="str">
            <v>33080301000052</v>
          </cell>
          <cell r="H590" t="str">
            <v>衢江金山公园</v>
          </cell>
          <cell r="I590" t="str">
            <v>组合式高频开关电源配件整流模块50A高效</v>
          </cell>
          <cell r="J590" t="str">
            <v>个</v>
          </cell>
          <cell r="K590">
            <v>1</v>
          </cell>
          <cell r="L590">
            <v>43977</v>
          </cell>
          <cell r="M590">
            <v>72</v>
          </cell>
          <cell r="N590">
            <v>22</v>
          </cell>
          <cell r="O590">
            <v>1344.69</v>
          </cell>
          <cell r="P590">
            <v>905.82</v>
          </cell>
          <cell r="Q590">
            <v>438.87</v>
          </cell>
          <cell r="R590" t="str">
            <v>黄金明</v>
          </cell>
          <cell r="S590" t="str">
            <v>1.拆站</v>
          </cell>
          <cell r="T590" t="str">
            <v>02.故障报废</v>
          </cell>
          <cell r="U590" t="str">
            <v>故障频繁且修理成本明显高于或接近同类资产重置成本</v>
          </cell>
          <cell r="V590" t="str">
            <v>同意报废</v>
          </cell>
          <cell r="W590" t="str">
            <v>整流模块</v>
          </cell>
        </row>
        <row r="591">
          <cell r="B591" t="str">
            <v>330800346117</v>
          </cell>
          <cell r="C591" t="str">
            <v>电源扩容资产</v>
          </cell>
          <cell r="D591" t="str">
            <v>01229901</v>
          </cell>
          <cell r="E591" t="str">
            <v>	工程转入</v>
          </cell>
          <cell r="F591" t="str">
            <v>否</v>
          </cell>
          <cell r="G591" t="str">
            <v>33080301000052</v>
          </cell>
          <cell r="H591" t="str">
            <v>衢江金山公园</v>
          </cell>
          <cell r="I591" t="str">
            <v>组合式高频开关电源配件整流模块50A高效</v>
          </cell>
          <cell r="J591" t="str">
            <v>个</v>
          </cell>
          <cell r="K591">
            <v>1</v>
          </cell>
          <cell r="L591">
            <v>44145</v>
          </cell>
          <cell r="M591">
            <v>72</v>
          </cell>
          <cell r="N591">
            <v>28</v>
          </cell>
          <cell r="O591">
            <v>1560.85</v>
          </cell>
          <cell r="P591">
            <v>925.32</v>
          </cell>
          <cell r="Q591">
            <v>635.53</v>
          </cell>
          <cell r="R591" t="str">
            <v>黄金明</v>
          </cell>
          <cell r="S591" t="str">
            <v>1.拆站</v>
          </cell>
          <cell r="T591" t="str">
            <v>02.故障报废</v>
          </cell>
          <cell r="U591" t="str">
            <v>故障频繁且修理成本明显高于或接近同类资产重置成本</v>
          </cell>
          <cell r="V591" t="str">
            <v>同意报废</v>
          </cell>
          <cell r="W591" t="str">
            <v>整流模块</v>
          </cell>
        </row>
        <row r="592">
          <cell r="B592" t="str">
            <v>330800354413</v>
          </cell>
          <cell r="C592" t="str">
            <v>基站构筑物扩容资产</v>
          </cell>
          <cell r="D592" t="str">
            <v>01209901</v>
          </cell>
          <cell r="E592" t="str">
            <v>	工程转入</v>
          </cell>
          <cell r="F592" t="str">
            <v>否</v>
          </cell>
          <cell r="G592" t="str">
            <v>33080301000052</v>
          </cell>
          <cell r="H592" t="str">
            <v>衢江金山公园</v>
          </cell>
          <cell r="I592" t="str">
            <v>电控锁</v>
          </cell>
          <cell r="J592" t="str">
            <v>个</v>
          </cell>
          <cell r="K592">
            <v>1</v>
          </cell>
          <cell r="L592">
            <v>42893</v>
          </cell>
          <cell r="M592">
            <v>300</v>
          </cell>
          <cell r="N592">
            <v>215</v>
          </cell>
          <cell r="O592">
            <v>653.58</v>
          </cell>
          <cell r="P592">
            <v>182.58</v>
          </cell>
          <cell r="Q592">
            <v>471</v>
          </cell>
          <cell r="R592" t="str">
            <v>黄金明</v>
          </cell>
          <cell r="S592" t="str">
            <v>1.拆站</v>
          </cell>
          <cell r="T592" t="str">
            <v>01.设备老化</v>
          </cell>
          <cell r="U592" t="str">
            <v>修理费用高于或接近更新改造成本</v>
          </cell>
          <cell r="V592" t="str">
            <v>同意报废</v>
          </cell>
          <cell r="W592" t="str">
            <v>电控锁</v>
          </cell>
        </row>
        <row r="593">
          <cell r="B593" t="str">
            <v>330800357093</v>
          </cell>
          <cell r="C593" t="str">
            <v>基站机房扩容资产</v>
          </cell>
          <cell r="D593" t="str">
            <v>01219901</v>
          </cell>
          <cell r="E593" t="str">
            <v>	工程转入</v>
          </cell>
          <cell r="F593" t="str">
            <v>否</v>
          </cell>
          <cell r="G593" t="str">
            <v>33080301000052</v>
          </cell>
          <cell r="H593" t="str">
            <v>衢江金山公园</v>
          </cell>
          <cell r="I593" t="str">
            <v>1KV以下电力电缆铜芯阻燃聚氯乙烯绝缘聚氯乙烯护套软电缆ZA-RVV 1*25mm2红</v>
          </cell>
          <cell r="J593" t="str">
            <v>个</v>
          </cell>
          <cell r="K593">
            <v>1</v>
          </cell>
          <cell r="L593">
            <v>44559</v>
          </cell>
          <cell r="M593">
            <v>300</v>
          </cell>
          <cell r="N593">
            <v>269</v>
          </cell>
          <cell r="O593">
            <v>59.09</v>
          </cell>
          <cell r="P593">
            <v>5.89</v>
          </cell>
          <cell r="Q593">
            <v>53.2</v>
          </cell>
          <cell r="R593" t="str">
            <v>黄金明</v>
          </cell>
          <cell r="S593" t="str">
            <v>1.拆站</v>
          </cell>
          <cell r="T593" t="str">
            <v>01.设备老化</v>
          </cell>
          <cell r="U593" t="str">
            <v>修理费用高于或接近更新改造成本</v>
          </cell>
          <cell r="V593" t="str">
            <v>同意报废</v>
          </cell>
          <cell r="W593" t="str">
            <v>电力电缆</v>
          </cell>
        </row>
        <row r="594">
          <cell r="B594" t="str">
            <v>330800363083</v>
          </cell>
          <cell r="C594" t="str">
            <v>楼面抱杆-自立式-3m-0.65kN/m2-0.047t</v>
          </cell>
          <cell r="D594" t="str">
            <v>01020201</v>
          </cell>
          <cell r="E594" t="str">
            <v>	工程转入</v>
          </cell>
          <cell r="F594" t="str">
            <v>否</v>
          </cell>
          <cell r="G594" t="str">
            <v>33080301000052</v>
          </cell>
          <cell r="H594" t="str">
            <v>衢江金山公园</v>
          </cell>
          <cell r="I594" t="str">
            <v>屋顶自立式抱杆3米风压0.65</v>
          </cell>
          <cell r="J594" t="str">
            <v>付</v>
          </cell>
          <cell r="K594">
            <v>1</v>
          </cell>
          <cell r="L594">
            <v>44788</v>
          </cell>
          <cell r="M594">
            <v>120</v>
          </cell>
          <cell r="N594">
            <v>97</v>
          </cell>
          <cell r="O594">
            <v>2154.31</v>
          </cell>
          <cell r="P594">
            <v>398.62</v>
          </cell>
          <cell r="Q594">
            <v>1755.69</v>
          </cell>
          <cell r="R594" t="str">
            <v>黄金明</v>
          </cell>
          <cell r="S594" t="str">
            <v>1.拆站</v>
          </cell>
          <cell r="T594" t="str">
            <v>03.拆迁毁损</v>
          </cell>
          <cell r="U594" t="str">
            <v>利旧成本明显高于或接近同类资产重置成本</v>
          </cell>
          <cell r="V594" t="str">
            <v>同意报废</v>
          </cell>
          <cell r="W594" t="str">
            <v>楼面抱杆</v>
          </cell>
        </row>
        <row r="595">
          <cell r="B595" t="str">
            <v>330800363084</v>
          </cell>
          <cell r="C595" t="str">
            <v>楼面抱杆-自立式-3m-0.65kN/m2-0.047t</v>
          </cell>
          <cell r="D595" t="str">
            <v>01020201</v>
          </cell>
          <cell r="E595" t="str">
            <v>	工程转入</v>
          </cell>
          <cell r="F595" t="str">
            <v>否</v>
          </cell>
          <cell r="G595" t="str">
            <v>33080301000052</v>
          </cell>
          <cell r="H595" t="str">
            <v>衢江金山公园</v>
          </cell>
          <cell r="I595" t="str">
            <v>屋顶自立式抱杆3米风压0.65</v>
          </cell>
          <cell r="J595" t="str">
            <v>付</v>
          </cell>
          <cell r="K595">
            <v>1</v>
          </cell>
          <cell r="L595">
            <v>44788</v>
          </cell>
          <cell r="M595">
            <v>120</v>
          </cell>
          <cell r="N595">
            <v>97</v>
          </cell>
          <cell r="O595">
            <v>2154.27</v>
          </cell>
          <cell r="P595">
            <v>398.62</v>
          </cell>
          <cell r="Q595">
            <v>1755.65</v>
          </cell>
          <cell r="R595" t="str">
            <v>黄金明</v>
          </cell>
          <cell r="S595" t="str">
            <v>1.拆站</v>
          </cell>
          <cell r="T595" t="str">
            <v>03.拆迁毁损</v>
          </cell>
          <cell r="U595" t="str">
            <v>利旧成本明显高于或接近同类资产重置成本</v>
          </cell>
          <cell r="V595" t="str">
            <v>同意报废</v>
          </cell>
          <cell r="W595" t="str">
            <v>楼面抱杆</v>
          </cell>
        </row>
        <row r="596">
          <cell r="B596" t="str">
            <v>330800363085</v>
          </cell>
          <cell r="C596" t="str">
            <v>楼面抱杆-自立式-3m-0.65kN/m2-0.047t</v>
          </cell>
          <cell r="D596" t="str">
            <v>01020201</v>
          </cell>
          <cell r="E596" t="str">
            <v>	工程转入</v>
          </cell>
          <cell r="F596" t="str">
            <v>否</v>
          </cell>
          <cell r="G596" t="str">
            <v>33080301000052</v>
          </cell>
          <cell r="H596" t="str">
            <v>衢江金山公园</v>
          </cell>
          <cell r="I596" t="str">
            <v>屋顶自立式抱杆3米风压0.65</v>
          </cell>
          <cell r="J596" t="str">
            <v>付</v>
          </cell>
          <cell r="K596">
            <v>1</v>
          </cell>
          <cell r="L596">
            <v>44788</v>
          </cell>
          <cell r="M596">
            <v>120</v>
          </cell>
          <cell r="N596">
            <v>97</v>
          </cell>
          <cell r="O596">
            <v>2154.27</v>
          </cell>
          <cell r="P596">
            <v>398.62</v>
          </cell>
          <cell r="Q596">
            <v>1755.65</v>
          </cell>
          <cell r="R596" t="str">
            <v>黄金明</v>
          </cell>
          <cell r="S596" t="str">
            <v>1.拆站</v>
          </cell>
          <cell r="T596" t="str">
            <v>03.拆迁毁损</v>
          </cell>
          <cell r="U596" t="str">
            <v>利旧成本明显高于或接近同类资产重置成本</v>
          </cell>
          <cell r="V596" t="str">
            <v>同意报废</v>
          </cell>
          <cell r="W596" t="str">
            <v>楼面抱杆</v>
          </cell>
        </row>
        <row r="597">
          <cell r="B597" t="str">
            <v>330800124510</v>
          </cell>
          <cell r="C597" t="str">
            <v>蓄电池组</v>
          </cell>
          <cell r="D597" t="str">
            <v>01220101</v>
          </cell>
          <cell r="E597" t="str">
            <v>	存量收购</v>
          </cell>
          <cell r="F597" t="str">
            <v>否</v>
          </cell>
          <cell r="G597" t="str">
            <v>330803908000000929</v>
          </cell>
          <cell r="H597" t="str">
            <v>衢州东仓口</v>
          </cell>
          <cell r="I597" t="str">
            <v>48V-200AH</v>
          </cell>
          <cell r="J597" t="str">
            <v>V×AH-组</v>
          </cell>
          <cell r="K597">
            <v>1</v>
          </cell>
          <cell r="L597">
            <v>40497</v>
          </cell>
          <cell r="M597">
            <v>6</v>
          </cell>
          <cell r="N597">
            <v>0</v>
          </cell>
          <cell r="O597">
            <v>279.66</v>
          </cell>
          <cell r="P597">
            <v>271.27</v>
          </cell>
          <cell r="Q597">
            <v>8.39</v>
          </cell>
          <cell r="R597" t="str">
            <v>黄金明</v>
          </cell>
          <cell r="S597" t="str">
            <v>2.更新改造</v>
          </cell>
          <cell r="T597" t="str">
            <v>01.设备老化</v>
          </cell>
          <cell r="U597" t="str">
            <v>修理费用高于或接近更新改造成本</v>
          </cell>
          <cell r="V597" t="str">
            <v>同意报废</v>
          </cell>
          <cell r="W597" t="str">
            <v>200AH</v>
          </cell>
        </row>
        <row r="598">
          <cell r="B598" t="str">
            <v>330800314080</v>
          </cell>
          <cell r="C598" t="str">
            <v>动力及环境监控单元</v>
          </cell>
          <cell r="D598" t="str">
            <v>01230301</v>
          </cell>
          <cell r="E598" t="str">
            <v>	工程转入</v>
          </cell>
          <cell r="F598" t="str">
            <v>否</v>
          </cell>
          <cell r="G598" t="str">
            <v>330881908000000247</v>
          </cell>
          <cell r="H598" t="str">
            <v>江山花坟头</v>
          </cell>
          <cell r="I598" t="str">
            <v>主设备室内型成套设备基本配置模型</v>
          </cell>
          <cell r="J598" t="str">
            <v>套</v>
          </cell>
          <cell r="K598">
            <v>1</v>
          </cell>
          <cell r="L598">
            <v>42795</v>
          </cell>
          <cell r="M598">
            <v>72</v>
          </cell>
          <cell r="N598">
            <v>0</v>
          </cell>
          <cell r="O598">
            <v>3013.79</v>
          </cell>
          <cell r="P598">
            <v>2923.38</v>
          </cell>
          <cell r="Q598">
            <v>90.41</v>
          </cell>
          <cell r="R598" t="str">
            <v>姜冬福</v>
          </cell>
          <cell r="S598" t="str">
            <v>2.更新改造</v>
          </cell>
          <cell r="T598" t="str">
            <v>01.设备老化</v>
          </cell>
          <cell r="U598" t="str">
            <v>修理费用高于或接近更新改造成本</v>
          </cell>
          <cell r="V598" t="str">
            <v>同意报废</v>
          </cell>
          <cell r="W598" t="str">
            <v>FSU</v>
          </cell>
        </row>
        <row r="599">
          <cell r="B599" t="str">
            <v>330800322621</v>
          </cell>
          <cell r="C599" t="str">
            <v>动力及环境监控单元</v>
          </cell>
          <cell r="D599" t="str">
            <v>01230301</v>
          </cell>
          <cell r="E599" t="str">
            <v>	工程转入</v>
          </cell>
          <cell r="F599" t="str">
            <v>否</v>
          </cell>
          <cell r="G599" t="str">
            <v>330881500000000146</v>
          </cell>
          <cell r="H599" t="str">
            <v>江山开源路友和机械</v>
          </cell>
          <cell r="I599" t="str">
            <v>主设备室内型成套设备双柜配置模型</v>
          </cell>
          <cell r="J599" t="str">
            <v>套</v>
          </cell>
          <cell r="K599">
            <v>1</v>
          </cell>
          <cell r="L599">
            <v>43066</v>
          </cell>
          <cell r="M599">
            <v>72</v>
          </cell>
          <cell r="N599">
            <v>0</v>
          </cell>
          <cell r="O599">
            <v>3207.94</v>
          </cell>
          <cell r="P599">
            <v>3111.7</v>
          </cell>
          <cell r="Q599">
            <v>96.24</v>
          </cell>
          <cell r="R599" t="str">
            <v>姜冬福</v>
          </cell>
          <cell r="S599" t="str">
            <v>2.更新改造</v>
          </cell>
          <cell r="T599" t="str">
            <v>01.设备老化</v>
          </cell>
          <cell r="U599" t="str">
            <v>修理费用高于或接近更新改造成本</v>
          </cell>
          <cell r="V599" t="str">
            <v>同意报废</v>
          </cell>
          <cell r="W599" t="str">
            <v>FSU</v>
          </cell>
        </row>
        <row r="600">
          <cell r="B600" t="str">
            <v>330800110302</v>
          </cell>
          <cell r="C600" t="str">
            <v>开关电源</v>
          </cell>
          <cell r="D600" t="str">
            <v>01220501</v>
          </cell>
          <cell r="E600" t="str">
            <v>	存量收购</v>
          </cell>
          <cell r="F600" t="str">
            <v>否</v>
          </cell>
          <cell r="G600" t="str">
            <v>330881908000000004</v>
          </cell>
          <cell r="H600" t="str">
            <v>江山前头山</v>
          </cell>
          <cell r="I600" t="str">
            <v>48-400A(50A模块)-150</v>
          </cell>
          <cell r="J600" t="str">
            <v>个</v>
          </cell>
          <cell r="K600">
            <v>1</v>
          </cell>
          <cell r="L600">
            <v>38168</v>
          </cell>
          <cell r="M600">
            <v>6</v>
          </cell>
          <cell r="N600">
            <v>0</v>
          </cell>
          <cell r="O600">
            <v>932.4</v>
          </cell>
          <cell r="P600">
            <v>904.43</v>
          </cell>
          <cell r="Q600">
            <v>27.97</v>
          </cell>
          <cell r="R600" t="str">
            <v>姜冬福</v>
          </cell>
          <cell r="S600" t="str">
            <v>2.更新改造</v>
          </cell>
          <cell r="T600" t="str">
            <v>01.设备老化</v>
          </cell>
          <cell r="U600" t="str">
            <v>修理费用高于或接近更新改造成本</v>
          </cell>
          <cell r="V600" t="str">
            <v>同意报废</v>
          </cell>
          <cell r="W600" t="str">
            <v>组合式开关电源</v>
          </cell>
        </row>
        <row r="601">
          <cell r="B601" t="str">
            <v>330800310175</v>
          </cell>
          <cell r="C601" t="str">
            <v>普通空调柜式</v>
          </cell>
          <cell r="D601" t="str">
            <v>01230102</v>
          </cell>
          <cell r="E601" t="str">
            <v>	工程转入</v>
          </cell>
          <cell r="F601" t="str">
            <v>否</v>
          </cell>
          <cell r="G601" t="str">
            <v>330881908000000291</v>
          </cell>
          <cell r="H601" t="str">
            <v>江山清林木业</v>
          </cell>
          <cell r="I601" t="str">
            <v>3P单冷三相整机</v>
          </cell>
          <cell r="J601" t="str">
            <v>台</v>
          </cell>
          <cell r="K601">
            <v>1</v>
          </cell>
          <cell r="L601">
            <v>42709</v>
          </cell>
          <cell r="M601">
            <v>72</v>
          </cell>
          <cell r="N601">
            <v>0</v>
          </cell>
          <cell r="O601">
            <v>6164.98</v>
          </cell>
          <cell r="P601">
            <v>5980.03</v>
          </cell>
          <cell r="Q601">
            <v>184.95</v>
          </cell>
          <cell r="R601" t="str">
            <v>姜冬福</v>
          </cell>
          <cell r="S601" t="str">
            <v>2.更新改造</v>
          </cell>
          <cell r="T601" t="str">
            <v>01.设备老化</v>
          </cell>
          <cell r="U601" t="str">
            <v>修理费用高于或接近更新改造成本</v>
          </cell>
          <cell r="V601" t="str">
            <v>同意报废</v>
          </cell>
          <cell r="W601" t="str">
            <v>3P</v>
          </cell>
        </row>
        <row r="602">
          <cell r="B602" t="str">
            <v>330800319665</v>
          </cell>
          <cell r="C602" t="str">
            <v>动力及环境监控单元</v>
          </cell>
          <cell r="D602" t="str">
            <v>01230301</v>
          </cell>
          <cell r="E602" t="str">
            <v>	工程转入</v>
          </cell>
          <cell r="F602" t="str">
            <v>否</v>
          </cell>
          <cell r="G602" t="str">
            <v>330881908000001041</v>
          </cell>
          <cell r="H602" t="str">
            <v>新塘边岙底</v>
          </cell>
          <cell r="I602" t="str">
            <v>主设备室内型成套设备基本配置模型</v>
          </cell>
          <cell r="J602" t="str">
            <v>套</v>
          </cell>
          <cell r="K602">
            <v>1</v>
          </cell>
          <cell r="L602">
            <v>42949</v>
          </cell>
          <cell r="M602">
            <v>72</v>
          </cell>
          <cell r="N602">
            <v>0</v>
          </cell>
          <cell r="O602">
            <v>3565.29</v>
          </cell>
          <cell r="P602">
            <v>3458.33</v>
          </cell>
          <cell r="Q602">
            <v>106.96</v>
          </cell>
          <cell r="R602" t="str">
            <v>姜冬福</v>
          </cell>
          <cell r="S602" t="str">
            <v>2.更新改造</v>
          </cell>
          <cell r="T602" t="str">
            <v>02.故障报废</v>
          </cell>
          <cell r="U602" t="str">
            <v>故障频繁且修理成本明显高于或接近同类资产重置成本</v>
          </cell>
          <cell r="V602" t="str">
            <v>同意报废</v>
          </cell>
          <cell r="W602" t="str">
            <v>FSU</v>
          </cell>
        </row>
        <row r="603">
          <cell r="B603" t="str">
            <v>330800303430</v>
          </cell>
          <cell r="C603" t="str">
            <v>嵌入式高频开关电源-48V/300A高效系统(50A高效模块，共用电源系统，三相交流输入)-100A</v>
          </cell>
          <cell r="D603" t="str">
            <v>01220502</v>
          </cell>
          <cell r="E603" t="str">
            <v>	工程转入</v>
          </cell>
          <cell r="F603" t="str">
            <v>否</v>
          </cell>
          <cell r="G603" t="str">
            <v>330881500000000055</v>
          </cell>
          <cell r="H603" t="str">
            <v>江山碗窑凤凰山三期</v>
          </cell>
          <cell r="I603" t="str">
            <v>嵌入式高频开关电源-48V/300A高效系统(50A高效模块，共用电源系统，三相交流输入)-100A</v>
          </cell>
          <cell r="J603" t="str">
            <v>套</v>
          </cell>
          <cell r="K603">
            <v>1</v>
          </cell>
          <cell r="L603">
            <v>42430</v>
          </cell>
          <cell r="M603">
            <v>72</v>
          </cell>
          <cell r="N603">
            <v>0</v>
          </cell>
          <cell r="O603">
            <v>6706.72</v>
          </cell>
          <cell r="P603">
            <v>6505.52</v>
          </cell>
          <cell r="Q603">
            <v>201.2</v>
          </cell>
          <cell r="R603" t="str">
            <v>姜冬福</v>
          </cell>
          <cell r="S603" t="str">
            <v>2.更新改造</v>
          </cell>
          <cell r="T603" t="str">
            <v>02.故障报废</v>
          </cell>
          <cell r="U603" t="str">
            <v>故障频繁且修理成本明显高于或接近同类资产重置成本</v>
          </cell>
          <cell r="V603" t="str">
            <v>同意报废</v>
          </cell>
          <cell r="W603" t="str">
            <v>嵌入式开关电源</v>
          </cell>
        </row>
        <row r="604">
          <cell r="B604" t="str">
            <v>330800309184</v>
          </cell>
          <cell r="C604" t="str">
            <v>组合式开关电源</v>
          </cell>
          <cell r="D604" t="str">
            <v>01220501</v>
          </cell>
          <cell r="E604" t="str">
            <v>	工程转入</v>
          </cell>
          <cell r="F604" t="str">
            <v>否</v>
          </cell>
          <cell r="G604" t="str">
            <v>330881500000000069</v>
          </cell>
          <cell r="H604" t="str">
            <v>江山凤林茅畈新村搬迁</v>
          </cell>
          <cell r="I604" t="str">
            <v>48V/600A高效系统(50A高效模块)150A</v>
          </cell>
          <cell r="J604" t="str">
            <v>个</v>
          </cell>
          <cell r="K604">
            <v>1</v>
          </cell>
          <cell r="L604">
            <v>42664</v>
          </cell>
          <cell r="M604">
            <v>72</v>
          </cell>
          <cell r="N604">
            <v>0</v>
          </cell>
          <cell r="O604">
            <v>8670.43</v>
          </cell>
          <cell r="P604">
            <v>8410.32</v>
          </cell>
          <cell r="Q604">
            <v>260.11</v>
          </cell>
          <cell r="R604" t="str">
            <v>姜冬福</v>
          </cell>
          <cell r="S604" t="str">
            <v>2.更新改造</v>
          </cell>
          <cell r="T604" t="str">
            <v>02.故障报废</v>
          </cell>
          <cell r="U604" t="str">
            <v>故障频繁且修理成本明显高于或接近同类资产重置成本</v>
          </cell>
          <cell r="V604" t="str">
            <v>同意报废</v>
          </cell>
          <cell r="W604" t="str">
            <v>组合式开关电源</v>
          </cell>
        </row>
        <row r="605">
          <cell r="B605" t="str">
            <v>330800335740</v>
          </cell>
          <cell r="C605" t="str">
            <v>嵌入式开关电源</v>
          </cell>
          <cell r="D605" t="str">
            <v>01220502</v>
          </cell>
          <cell r="E605" t="str">
            <v>	工程转入</v>
          </cell>
          <cell r="F605" t="str">
            <v>否</v>
          </cell>
          <cell r="G605" t="str">
            <v>330881908000000796</v>
          </cell>
          <cell r="H605" t="str">
            <v>江山廿八都浮盖山</v>
          </cell>
          <cell r="I605" t="str">
            <v>48V/300A高效系统(50A高效模块，共用电源系统，三相交流输入)100A</v>
          </cell>
          <cell r="J605" t="str">
            <v>架</v>
          </cell>
          <cell r="K605">
            <v>1</v>
          </cell>
          <cell r="L605">
            <v>43488</v>
          </cell>
          <cell r="M605">
            <v>72</v>
          </cell>
          <cell r="N605">
            <v>6</v>
          </cell>
          <cell r="O605">
            <v>7608.62</v>
          </cell>
          <cell r="P605">
            <v>6765.33</v>
          </cell>
          <cell r="Q605">
            <v>843.29</v>
          </cell>
          <cell r="R605" t="str">
            <v>姜冬福</v>
          </cell>
          <cell r="S605" t="str">
            <v>2.更新改造</v>
          </cell>
          <cell r="T605" t="str">
            <v>02.故障报废</v>
          </cell>
          <cell r="U605" t="str">
            <v>故障频繁且修理成本明显高于或接近同类资产重置成本</v>
          </cell>
          <cell r="V605" t="str">
            <v>同意报废</v>
          </cell>
          <cell r="W605" t="str">
            <v>嵌入式开关电源</v>
          </cell>
        </row>
        <row r="606">
          <cell r="B606" t="str">
            <v>330800316008</v>
          </cell>
          <cell r="C606" t="str">
            <v>(浙江南都)-蓄电池</v>
          </cell>
          <cell r="D606" t="str">
            <v>01220101</v>
          </cell>
          <cell r="E606" t="str">
            <v>	工程转入</v>
          </cell>
          <cell r="F606" t="str">
            <v>否</v>
          </cell>
          <cell r="G606" t="str">
            <v>330881908000000591</v>
          </cell>
          <cell r="H606" t="str">
            <v>江山天井</v>
          </cell>
          <cell r="I606" t="str">
            <v>GFM-1000P（48V)</v>
          </cell>
          <cell r="J606" t="str">
            <v>组</v>
          </cell>
          <cell r="K606">
            <v>1</v>
          </cell>
          <cell r="L606">
            <v>42152</v>
          </cell>
          <cell r="M606">
            <v>72</v>
          </cell>
          <cell r="N606">
            <v>0</v>
          </cell>
          <cell r="O606">
            <v>30897.44</v>
          </cell>
          <cell r="P606">
            <v>29970.52</v>
          </cell>
          <cell r="Q606">
            <v>926.92</v>
          </cell>
          <cell r="R606" t="str">
            <v>姜冬福</v>
          </cell>
          <cell r="S606" t="str">
            <v>2.更新改造</v>
          </cell>
          <cell r="T606" t="str">
            <v>01.设备老化</v>
          </cell>
          <cell r="U606" t="str">
            <v>修理费用高于或接近更新改造成本</v>
          </cell>
          <cell r="V606" t="str">
            <v>同意报废</v>
          </cell>
          <cell r="W606" t="str">
            <v>1000AH</v>
          </cell>
        </row>
        <row r="607">
          <cell r="B607" t="str">
            <v>330800105670</v>
          </cell>
          <cell r="C607" t="str">
            <v>蓄电池</v>
          </cell>
          <cell r="D607" t="str">
            <v>01220101</v>
          </cell>
          <cell r="E607" t="str">
            <v>	存量收购</v>
          </cell>
          <cell r="F607" t="str">
            <v>否</v>
          </cell>
          <cell r="G607" t="str">
            <v>330881908000000037</v>
          </cell>
          <cell r="H607" t="str">
            <v>江山坞尾</v>
          </cell>
          <cell r="I607" t="str">
            <v>48V-500AH</v>
          </cell>
          <cell r="J607" t="str">
            <v>V×AH-组</v>
          </cell>
          <cell r="K607">
            <v>1</v>
          </cell>
          <cell r="L607">
            <v>41998</v>
          </cell>
          <cell r="M607">
            <v>50</v>
          </cell>
          <cell r="N607">
            <v>0</v>
          </cell>
          <cell r="O607">
            <v>24901.71</v>
          </cell>
          <cell r="P607">
            <v>24154.66</v>
          </cell>
          <cell r="Q607">
            <v>747.05</v>
          </cell>
          <cell r="R607" t="str">
            <v>姜冬福</v>
          </cell>
          <cell r="S607" t="str">
            <v>2.更新改造</v>
          </cell>
          <cell r="T607" t="str">
            <v>01.设备老化</v>
          </cell>
          <cell r="U607" t="str">
            <v>修理费用高于或接近更新改造成本</v>
          </cell>
          <cell r="V607" t="str">
            <v>同意报废</v>
          </cell>
          <cell r="W607" t="str">
            <v>500AH</v>
          </cell>
        </row>
        <row r="608">
          <cell r="B608" t="str">
            <v>330800328109</v>
          </cell>
          <cell r="C608" t="str">
            <v>普通阀控密封铅酸蓄电池</v>
          </cell>
          <cell r="D608" t="str">
            <v>01220101</v>
          </cell>
          <cell r="E608" t="str">
            <v>	工程转入</v>
          </cell>
          <cell r="F608" t="str">
            <v>否</v>
          </cell>
          <cell r="G608" t="str">
            <v>330881500000001480</v>
          </cell>
          <cell r="H608" t="str">
            <v>江山迎宾广场路口</v>
          </cell>
          <cell r="I608" t="str">
            <v>前置端子铅酸蓄电池48V200Ah（125宽）</v>
          </cell>
          <cell r="J608" t="str">
            <v>组</v>
          </cell>
          <cell r="K608">
            <v>1</v>
          </cell>
          <cell r="L608">
            <v>43269</v>
          </cell>
          <cell r="M608">
            <v>72</v>
          </cell>
          <cell r="N608">
            <v>0</v>
          </cell>
          <cell r="O608">
            <v>5472.15</v>
          </cell>
          <cell r="P608">
            <v>5307.99</v>
          </cell>
          <cell r="Q608">
            <v>164.16</v>
          </cell>
          <cell r="R608" t="str">
            <v>姜冬福</v>
          </cell>
          <cell r="S608" t="str">
            <v>2.更新改造</v>
          </cell>
          <cell r="T608" t="str">
            <v>01.设备老化</v>
          </cell>
          <cell r="U608" t="str">
            <v>修理费用高于或接近更新改造成本</v>
          </cell>
          <cell r="V608" t="str">
            <v>同意报废</v>
          </cell>
          <cell r="W608" t="str">
            <v>200AH</v>
          </cell>
        </row>
        <row r="609">
          <cell r="B609" t="str">
            <v>330800306978</v>
          </cell>
          <cell r="C609" t="str">
            <v>(浙江南都)-蓄电池-铅酸蓄电池</v>
          </cell>
          <cell r="D609" t="str">
            <v>01220101</v>
          </cell>
          <cell r="E609" t="str">
            <v>	工程转入</v>
          </cell>
          <cell r="F609" t="str">
            <v>否</v>
          </cell>
          <cell r="G609" t="str">
            <v>330881908000000493</v>
          </cell>
          <cell r="H609" t="str">
            <v>江山中部工业园</v>
          </cell>
          <cell r="I609" t="str">
            <v>-48V/800Ah铅酸蓄电池（2V/只）</v>
          </cell>
          <cell r="J609" t="str">
            <v>组</v>
          </cell>
          <cell r="K609">
            <v>1</v>
          </cell>
          <cell r="L609">
            <v>42216</v>
          </cell>
          <cell r="M609">
            <v>72</v>
          </cell>
          <cell r="N609">
            <v>0</v>
          </cell>
          <cell r="O609">
            <v>23556.36</v>
          </cell>
          <cell r="P609">
            <v>22849.67</v>
          </cell>
          <cell r="Q609">
            <v>706.69</v>
          </cell>
          <cell r="R609" t="str">
            <v>姜冬福</v>
          </cell>
          <cell r="S609" t="str">
            <v>2.更新改造</v>
          </cell>
          <cell r="T609" t="str">
            <v>01.设备老化</v>
          </cell>
          <cell r="U609" t="str">
            <v>修理费用高于或接近更新改造成本</v>
          </cell>
          <cell r="V609" t="str">
            <v>同意报废</v>
          </cell>
          <cell r="W609" t="str">
            <v>800AH</v>
          </cell>
        </row>
        <row r="610">
          <cell r="B610" t="str">
            <v>330800305535</v>
          </cell>
          <cell r="C610" t="str">
            <v>(浙江南都)-蓄电池-铅酸蓄电池</v>
          </cell>
          <cell r="D610" t="str">
            <v>01220101</v>
          </cell>
          <cell r="E610" t="str">
            <v>	工程转入</v>
          </cell>
          <cell r="F610" t="str">
            <v>否</v>
          </cell>
          <cell r="G610" t="str">
            <v>330881908000000730</v>
          </cell>
          <cell r="H610" t="str">
            <v>江山西山公园</v>
          </cell>
          <cell r="I610" t="str">
            <v>-48V/800Ah铅酸蓄电池（2V/只）</v>
          </cell>
          <cell r="J610" t="str">
            <v>组</v>
          </cell>
          <cell r="K610">
            <v>1</v>
          </cell>
          <cell r="L610">
            <v>42332</v>
          </cell>
          <cell r="M610">
            <v>72</v>
          </cell>
          <cell r="N610">
            <v>0</v>
          </cell>
          <cell r="O610">
            <v>25303.24</v>
          </cell>
          <cell r="P610">
            <v>24544.14</v>
          </cell>
          <cell r="Q610">
            <v>759.1</v>
          </cell>
          <cell r="R610" t="str">
            <v>姜冬福</v>
          </cell>
          <cell r="S610" t="str">
            <v>2.更新改造</v>
          </cell>
          <cell r="T610" t="str">
            <v>01.设备老化</v>
          </cell>
          <cell r="U610" t="str">
            <v>修理费用高于或接近更新改造成本</v>
          </cell>
          <cell r="V610" t="str">
            <v>同意报废</v>
          </cell>
          <cell r="W610" t="str">
            <v>800AH</v>
          </cell>
        </row>
        <row r="611">
          <cell r="B611" t="str">
            <v>330800129021</v>
          </cell>
          <cell r="C611" t="str">
            <v>专用空调</v>
          </cell>
          <cell r="D611" t="str">
            <v>01230104</v>
          </cell>
          <cell r="E611" t="str">
            <v>	存量收购</v>
          </cell>
          <cell r="F611" t="str">
            <v>否</v>
          </cell>
          <cell r="G611" t="str">
            <v>330881908000000281</v>
          </cell>
          <cell r="H611" t="str">
            <v>江山周仓坞</v>
          </cell>
          <cell r="I611" t="str">
            <v>KF-53GW-B1</v>
          </cell>
          <cell r="J611" t="str">
            <v>个</v>
          </cell>
          <cell r="K611">
            <v>1</v>
          </cell>
          <cell r="L611">
            <v>40694</v>
          </cell>
          <cell r="M611">
            <v>19</v>
          </cell>
          <cell r="N611">
            <v>0</v>
          </cell>
          <cell r="O611">
            <v>1183.19</v>
          </cell>
          <cell r="P611">
            <v>1147.69</v>
          </cell>
          <cell r="Q611">
            <v>35.5</v>
          </cell>
          <cell r="R611" t="str">
            <v>姜冬福</v>
          </cell>
          <cell r="S611" t="str">
            <v>2.更新改造</v>
          </cell>
          <cell r="T611" t="str">
            <v>02.故障报废</v>
          </cell>
          <cell r="U611" t="str">
            <v>故障频繁且修理成本明显高于或接近同类资产重置成本</v>
          </cell>
          <cell r="V611" t="str">
            <v>同意报废</v>
          </cell>
          <cell r="W611" t="str">
            <v>2P</v>
          </cell>
        </row>
        <row r="612">
          <cell r="B612" t="str">
            <v>330800318389</v>
          </cell>
          <cell r="C612" t="str">
            <v>普通空调柜式</v>
          </cell>
          <cell r="D612" t="str">
            <v>01230102</v>
          </cell>
          <cell r="E612" t="str">
            <v>	工程转入</v>
          </cell>
          <cell r="F612" t="str">
            <v>否</v>
          </cell>
          <cell r="G612" t="str">
            <v>330881908000000110</v>
          </cell>
          <cell r="H612" t="str">
            <v>江山喇嘛</v>
          </cell>
          <cell r="I612" t="str">
            <v>3P单冷三相整机</v>
          </cell>
          <cell r="J612" t="str">
            <v>台</v>
          </cell>
          <cell r="K612">
            <v>1</v>
          </cell>
          <cell r="L612">
            <v>42906</v>
          </cell>
          <cell r="M612">
            <v>72</v>
          </cell>
          <cell r="N612">
            <v>0</v>
          </cell>
          <cell r="O612">
            <v>6632.69</v>
          </cell>
          <cell r="P612">
            <v>6433.71</v>
          </cell>
          <cell r="Q612">
            <v>198.98</v>
          </cell>
          <cell r="R612" t="str">
            <v>姜冬福</v>
          </cell>
          <cell r="S612" t="str">
            <v>2.更新改造</v>
          </cell>
          <cell r="T612" t="str">
            <v>02.故障报废</v>
          </cell>
          <cell r="U612" t="str">
            <v>故障频繁且修理成本明显高于或接近同类资产重置成本</v>
          </cell>
          <cell r="V612" t="str">
            <v>同意报废</v>
          </cell>
          <cell r="W612" t="str">
            <v>3P</v>
          </cell>
        </row>
        <row r="613">
          <cell r="B613" t="str">
            <v>330800314081</v>
          </cell>
          <cell r="C613" t="str">
            <v>普通空调柜式</v>
          </cell>
          <cell r="D613" t="str">
            <v>01230102</v>
          </cell>
          <cell r="E613" t="str">
            <v>	工程转入</v>
          </cell>
          <cell r="F613" t="str">
            <v>否</v>
          </cell>
          <cell r="G613" t="str">
            <v>330881908000000247</v>
          </cell>
          <cell r="H613" t="str">
            <v>江山花坟头</v>
          </cell>
          <cell r="I613" t="str">
            <v>3P单冷三相整机</v>
          </cell>
          <cell r="J613" t="str">
            <v>台</v>
          </cell>
          <cell r="K613">
            <v>1</v>
          </cell>
          <cell r="L613">
            <v>42795</v>
          </cell>
          <cell r="M613">
            <v>72</v>
          </cell>
          <cell r="N613">
            <v>0</v>
          </cell>
          <cell r="O613">
            <v>6510.36</v>
          </cell>
          <cell r="P613">
            <v>6315.05</v>
          </cell>
          <cell r="Q613">
            <v>195.31</v>
          </cell>
          <cell r="R613" t="str">
            <v>姜冬福</v>
          </cell>
          <cell r="S613" t="str">
            <v>2.更新改造</v>
          </cell>
          <cell r="T613" t="str">
            <v>02.故障报废</v>
          </cell>
          <cell r="U613" t="str">
            <v>故障频繁且修理成本明显高于或接近同类资产重置成本</v>
          </cell>
          <cell r="V613" t="str">
            <v>同意报废</v>
          </cell>
          <cell r="W613" t="str">
            <v>3P</v>
          </cell>
        </row>
        <row r="614">
          <cell r="B614" t="str">
            <v>330800119510</v>
          </cell>
          <cell r="C614" t="str">
            <v>阀控式铅酸蓄电池</v>
          </cell>
          <cell r="D614" t="str">
            <v>01220101</v>
          </cell>
          <cell r="E614" t="str">
            <v>	存量收购</v>
          </cell>
          <cell r="F614" t="str">
            <v>否</v>
          </cell>
          <cell r="G614" t="str">
            <v>330824908000000761</v>
          </cell>
          <cell r="H614" t="str">
            <v>开化阳坑口</v>
          </cell>
          <cell r="I614" t="str">
            <v>NPL100-12(12V-100AH)</v>
          </cell>
          <cell r="J614" t="str">
            <v>V×AH-组</v>
          </cell>
          <cell r="K614">
            <v>48</v>
          </cell>
          <cell r="L614">
            <v>41976</v>
          </cell>
          <cell r="M614">
            <v>50</v>
          </cell>
          <cell r="N614">
            <v>0</v>
          </cell>
          <cell r="O614">
            <v>637.92</v>
          </cell>
          <cell r="P614">
            <v>618.78</v>
          </cell>
          <cell r="Q614">
            <v>19.14</v>
          </cell>
          <cell r="R614" t="str">
            <v>张杰</v>
          </cell>
          <cell r="S614" t="str">
            <v>2.更新改造</v>
          </cell>
          <cell r="T614" t="str">
            <v>01.设备老化</v>
          </cell>
          <cell r="U614" t="str">
            <v>修理费用高于或接近更新改造成本</v>
          </cell>
          <cell r="V614" t="str">
            <v>同意报废</v>
          </cell>
          <cell r="W614" t="str">
            <v>100AH</v>
          </cell>
        </row>
        <row r="615">
          <cell r="B615" t="str">
            <v>330800126613</v>
          </cell>
          <cell r="C615" t="str">
            <v>蓄电池组</v>
          </cell>
          <cell r="D615" t="str">
            <v>01220101</v>
          </cell>
          <cell r="E615" t="str">
            <v>	存量收购</v>
          </cell>
          <cell r="F615" t="str">
            <v>否</v>
          </cell>
          <cell r="G615" t="str">
            <v>330824908000000614</v>
          </cell>
          <cell r="H615" t="str">
            <v>开化中村树范</v>
          </cell>
          <cell r="I615" t="str">
            <v>48V-500AH</v>
          </cell>
          <cell r="J615" t="str">
            <v>V×AH-组</v>
          </cell>
          <cell r="K615">
            <v>1</v>
          </cell>
          <cell r="L615">
            <v>40078</v>
          </cell>
          <cell r="M615">
            <v>6</v>
          </cell>
          <cell r="N615">
            <v>0</v>
          </cell>
          <cell r="O615">
            <v>2083.2</v>
          </cell>
          <cell r="P615">
            <v>2020.7</v>
          </cell>
          <cell r="Q615">
            <v>62.5</v>
          </cell>
          <cell r="R615" t="str">
            <v>张杰</v>
          </cell>
          <cell r="S615" t="str">
            <v>2.更新改造</v>
          </cell>
          <cell r="T615" t="str">
            <v>01.设备老化</v>
          </cell>
          <cell r="U615" t="str">
            <v>修理费用高于或接近更新改造成本</v>
          </cell>
          <cell r="V615" t="str">
            <v>同意报废</v>
          </cell>
          <cell r="W615" t="str">
            <v>500AH</v>
          </cell>
        </row>
        <row r="616">
          <cell r="B616" t="str">
            <v>330800322598</v>
          </cell>
          <cell r="C616" t="str">
            <v>普通阀控密封铅酸蓄电池</v>
          </cell>
          <cell r="D616" t="str">
            <v>01220101</v>
          </cell>
          <cell r="E616" t="str">
            <v>	工程转入</v>
          </cell>
          <cell r="F616" t="str">
            <v>否</v>
          </cell>
          <cell r="G616" t="str">
            <v>330824500000000108</v>
          </cell>
          <cell r="H616" t="str">
            <v>开化竹坞尖隧道东口</v>
          </cell>
          <cell r="I616" t="str">
            <v>前置端子铅酸蓄电池48V200Ah（125宽）</v>
          </cell>
          <cell r="J616" t="str">
            <v>组</v>
          </cell>
          <cell r="K616">
            <v>1</v>
          </cell>
          <cell r="L616">
            <v>43067</v>
          </cell>
          <cell r="M616">
            <v>72</v>
          </cell>
          <cell r="N616">
            <v>0</v>
          </cell>
          <cell r="O616">
            <v>6339.66</v>
          </cell>
          <cell r="P616">
            <v>6149.47</v>
          </cell>
          <cell r="Q616">
            <v>190.19</v>
          </cell>
          <cell r="R616" t="str">
            <v>张杰</v>
          </cell>
          <cell r="S616" t="str">
            <v>2.更新改造</v>
          </cell>
          <cell r="T616" t="str">
            <v>01.设备老化</v>
          </cell>
          <cell r="U616" t="str">
            <v>修理费用高于或接近更新改造成本</v>
          </cell>
          <cell r="V616" t="str">
            <v>同意报废</v>
          </cell>
          <cell r="W616" t="str">
            <v>200AH</v>
          </cell>
        </row>
        <row r="617">
          <cell r="B617" t="str">
            <v>330800323495</v>
          </cell>
          <cell r="C617" t="str">
            <v>普通阀控密封铅酸蓄电池</v>
          </cell>
          <cell r="D617" t="str">
            <v>01220101</v>
          </cell>
          <cell r="E617" t="str">
            <v>	工程转入</v>
          </cell>
          <cell r="F617" t="str">
            <v>否</v>
          </cell>
          <cell r="G617" t="str">
            <v>330824500000000124</v>
          </cell>
          <cell r="H617" t="str">
            <v>开化上界首隧道东口</v>
          </cell>
          <cell r="I617" t="str">
            <v>前置端子铅酸蓄电池48V200Ah（125宽）</v>
          </cell>
          <cell r="J617" t="str">
            <v>组</v>
          </cell>
          <cell r="K617">
            <v>1</v>
          </cell>
          <cell r="L617">
            <v>43024</v>
          </cell>
          <cell r="M617">
            <v>72</v>
          </cell>
          <cell r="N617">
            <v>0</v>
          </cell>
          <cell r="O617">
            <v>5866.32</v>
          </cell>
          <cell r="P617">
            <v>5690.33</v>
          </cell>
          <cell r="Q617">
            <v>175.99</v>
          </cell>
          <cell r="R617" t="str">
            <v>张杰</v>
          </cell>
          <cell r="S617" t="str">
            <v>2.更新改造</v>
          </cell>
          <cell r="T617" t="str">
            <v>01.设备老化</v>
          </cell>
          <cell r="U617" t="str">
            <v>修理费用高于或接近更新改造成本</v>
          </cell>
          <cell r="V617" t="str">
            <v>同意报废</v>
          </cell>
          <cell r="W617" t="str">
            <v>200AH</v>
          </cell>
        </row>
        <row r="618">
          <cell r="B618" t="str">
            <v>330800323496</v>
          </cell>
          <cell r="C618" t="str">
            <v>普通阀控密封铅酸蓄电池</v>
          </cell>
          <cell r="D618" t="str">
            <v>01220101</v>
          </cell>
          <cell r="E618" t="str">
            <v>	工程转入</v>
          </cell>
          <cell r="F618" t="str">
            <v>否</v>
          </cell>
          <cell r="G618" t="str">
            <v>330824500000000124</v>
          </cell>
          <cell r="H618" t="str">
            <v>开化上界首隧道东口</v>
          </cell>
          <cell r="I618" t="str">
            <v>前置端子铅酸蓄电池48V200Ah（125宽）</v>
          </cell>
          <cell r="J618" t="str">
            <v>组</v>
          </cell>
          <cell r="K618">
            <v>1</v>
          </cell>
          <cell r="L618">
            <v>43024</v>
          </cell>
          <cell r="M618">
            <v>72</v>
          </cell>
          <cell r="N618">
            <v>0</v>
          </cell>
          <cell r="O618">
            <v>5866.33</v>
          </cell>
          <cell r="P618">
            <v>5690.34</v>
          </cell>
          <cell r="Q618">
            <v>175.99</v>
          </cell>
          <cell r="R618" t="str">
            <v>张杰</v>
          </cell>
          <cell r="S618" t="str">
            <v>2.更新改造</v>
          </cell>
          <cell r="T618" t="str">
            <v>01.设备老化</v>
          </cell>
          <cell r="U618" t="str">
            <v>修理费用高于或接近更新改造成本</v>
          </cell>
          <cell r="V618" t="str">
            <v>同意报废</v>
          </cell>
          <cell r="W618" t="str">
            <v>200AH</v>
          </cell>
        </row>
        <row r="619">
          <cell r="B619" t="str">
            <v>330800129812</v>
          </cell>
          <cell r="C619" t="str">
            <v>蓄电池组</v>
          </cell>
          <cell r="D619" t="str">
            <v>01220101</v>
          </cell>
          <cell r="E619" t="str">
            <v>	存量收购</v>
          </cell>
          <cell r="F619" t="str">
            <v>否</v>
          </cell>
          <cell r="G619" t="str">
            <v>330824908001900017</v>
          </cell>
          <cell r="H619" t="str">
            <v>开化坞口村</v>
          </cell>
          <cell r="I619" t="str">
            <v>48V-500AH</v>
          </cell>
          <cell r="J619" t="str">
            <v>V×AH-组</v>
          </cell>
          <cell r="K619">
            <v>1</v>
          </cell>
          <cell r="L619">
            <v>39628</v>
          </cell>
          <cell r="M619">
            <v>6</v>
          </cell>
          <cell r="N619">
            <v>0</v>
          </cell>
          <cell r="O619">
            <v>2046.8</v>
          </cell>
          <cell r="P619">
            <v>1985.4</v>
          </cell>
          <cell r="Q619">
            <v>61.4</v>
          </cell>
          <cell r="R619" t="str">
            <v>张杰</v>
          </cell>
          <cell r="S619" t="str">
            <v>2.更新改造</v>
          </cell>
          <cell r="T619" t="str">
            <v>01.设备老化</v>
          </cell>
          <cell r="U619" t="str">
            <v>修理费用高于或接近更新改造成本</v>
          </cell>
          <cell r="V619" t="str">
            <v>同意报废</v>
          </cell>
          <cell r="W619" t="str">
            <v>500AH</v>
          </cell>
        </row>
        <row r="620">
          <cell r="B620" t="str">
            <v>330800305291</v>
          </cell>
          <cell r="C620" t="str">
            <v>(浙江南都)-蓄电池-铅酸蓄电池</v>
          </cell>
          <cell r="D620" t="str">
            <v>01220101</v>
          </cell>
          <cell r="E620" t="str">
            <v>	工程转入</v>
          </cell>
          <cell r="F620" t="str">
            <v>否</v>
          </cell>
          <cell r="G620" t="str">
            <v>33082401000090</v>
          </cell>
          <cell r="H620" t="str">
            <v>开化工业园三期</v>
          </cell>
          <cell r="I620" t="str">
            <v>-48V/500Ah铅酸蓄电池（2V/只）</v>
          </cell>
          <cell r="J620" t="str">
            <v>组</v>
          </cell>
          <cell r="K620">
            <v>1</v>
          </cell>
          <cell r="L620">
            <v>42153</v>
          </cell>
          <cell r="M620">
            <v>72</v>
          </cell>
          <cell r="N620">
            <v>0</v>
          </cell>
          <cell r="O620">
            <v>16392.04</v>
          </cell>
          <cell r="P620">
            <v>15900.28</v>
          </cell>
          <cell r="Q620">
            <v>491.76</v>
          </cell>
          <cell r="R620" t="str">
            <v>张杰</v>
          </cell>
          <cell r="S620" t="str">
            <v>2.更新改造</v>
          </cell>
          <cell r="T620" t="str">
            <v>01.设备老化</v>
          </cell>
          <cell r="U620" t="str">
            <v>修理费用高于或接近更新改造成本</v>
          </cell>
          <cell r="V620" t="str">
            <v>同意报废</v>
          </cell>
          <cell r="W620" t="str">
            <v>500AH</v>
          </cell>
        </row>
        <row r="621">
          <cell r="B621" t="str">
            <v>330800315142</v>
          </cell>
          <cell r="C621" t="str">
            <v>(浙江南都)-蓄电池-铅酸蓄电池</v>
          </cell>
          <cell r="D621" t="str">
            <v>01220101</v>
          </cell>
          <cell r="E621" t="str">
            <v>	工程转入</v>
          </cell>
          <cell r="F621" t="str">
            <v>否</v>
          </cell>
          <cell r="G621" t="str">
            <v>330824908000000110</v>
          </cell>
          <cell r="H621" t="str">
            <v>开化大溪边阳坑口</v>
          </cell>
          <cell r="I621" t="str">
            <v>-48V/150Ah铅酸蓄电池（12V/只）</v>
          </cell>
          <cell r="J621" t="str">
            <v>组</v>
          </cell>
          <cell r="K621">
            <v>1</v>
          </cell>
          <cell r="L621">
            <v>42341</v>
          </cell>
          <cell r="M621">
            <v>72</v>
          </cell>
          <cell r="N621">
            <v>0</v>
          </cell>
          <cell r="O621">
            <v>5039.46</v>
          </cell>
          <cell r="P621">
            <v>4888.28</v>
          </cell>
          <cell r="Q621">
            <v>151.18</v>
          </cell>
          <cell r="R621" t="str">
            <v>张杰</v>
          </cell>
          <cell r="S621" t="str">
            <v>2.更新改造</v>
          </cell>
          <cell r="T621" t="str">
            <v>01.设备老化</v>
          </cell>
          <cell r="U621" t="str">
            <v>修理费用高于或接近更新改造成本</v>
          </cell>
          <cell r="V621" t="str">
            <v>同意报废</v>
          </cell>
          <cell r="W621" t="str">
            <v>150AH</v>
          </cell>
        </row>
        <row r="622">
          <cell r="B622" t="str">
            <v>330800128738</v>
          </cell>
          <cell r="C622" t="str">
            <v>池淮星口C网基站X01-直流供电系统-蓄电池组</v>
          </cell>
          <cell r="D622" t="str">
            <v>01220101</v>
          </cell>
          <cell r="E622" t="str">
            <v>	存量收购</v>
          </cell>
          <cell r="F622" t="str">
            <v>否</v>
          </cell>
          <cell r="G622" t="str">
            <v>330824908000000142</v>
          </cell>
          <cell r="H622" t="str">
            <v>开化池淮星口</v>
          </cell>
          <cell r="I622" t="str">
            <v>GFM-500E</v>
          </cell>
          <cell r="J622" t="str">
            <v>V×AH-组</v>
          </cell>
          <cell r="K622">
            <v>48</v>
          </cell>
          <cell r="L622">
            <v>41050</v>
          </cell>
          <cell r="M622">
            <v>19</v>
          </cell>
          <cell r="N622">
            <v>0</v>
          </cell>
          <cell r="O622">
            <v>4739.59</v>
          </cell>
          <cell r="P622">
            <v>4597.4</v>
          </cell>
          <cell r="Q622">
            <v>142.19</v>
          </cell>
          <cell r="R622" t="str">
            <v>张杰</v>
          </cell>
          <cell r="S622" t="str">
            <v>2.更新改造</v>
          </cell>
          <cell r="T622" t="str">
            <v>01.设备老化</v>
          </cell>
          <cell r="U622" t="str">
            <v>修理费用高于或接近更新改造成本</v>
          </cell>
          <cell r="V622" t="str">
            <v>同意报废</v>
          </cell>
          <cell r="W622" t="str">
            <v>500AH</v>
          </cell>
        </row>
        <row r="623">
          <cell r="B623" t="str">
            <v>330800128739</v>
          </cell>
          <cell r="C623" t="str">
            <v>池淮星口C网基站X01-直流供电系统-蓄电池组</v>
          </cell>
          <cell r="D623" t="str">
            <v>01220101</v>
          </cell>
          <cell r="E623" t="str">
            <v>	存量收购</v>
          </cell>
          <cell r="F623" t="str">
            <v>否</v>
          </cell>
          <cell r="G623" t="str">
            <v>330824908000000142</v>
          </cell>
          <cell r="H623" t="str">
            <v>开化池淮星口</v>
          </cell>
          <cell r="I623" t="str">
            <v>GFM-500E</v>
          </cell>
          <cell r="J623" t="str">
            <v>V×AH-组</v>
          </cell>
          <cell r="K623">
            <v>48</v>
          </cell>
          <cell r="L623">
            <v>41050</v>
          </cell>
          <cell r="M623">
            <v>19</v>
          </cell>
          <cell r="N623">
            <v>0</v>
          </cell>
          <cell r="O623">
            <v>4739.59</v>
          </cell>
          <cell r="P623">
            <v>4597.4</v>
          </cell>
          <cell r="Q623">
            <v>142.19</v>
          </cell>
          <cell r="R623" t="str">
            <v>张杰</v>
          </cell>
          <cell r="S623" t="str">
            <v>2.更新改造</v>
          </cell>
          <cell r="T623" t="str">
            <v>01.设备老化</v>
          </cell>
          <cell r="U623" t="str">
            <v>修理费用高于或接近更新改造成本</v>
          </cell>
          <cell r="V623" t="str">
            <v>同意报废</v>
          </cell>
          <cell r="W623" t="str">
            <v>500AH</v>
          </cell>
        </row>
        <row r="624">
          <cell r="B624" t="str">
            <v>330800110709</v>
          </cell>
          <cell r="C624" t="str">
            <v>蓄电池组</v>
          </cell>
          <cell r="D624" t="str">
            <v>01220101</v>
          </cell>
          <cell r="E624" t="str">
            <v>	存量收购</v>
          </cell>
          <cell r="F624" t="str">
            <v>否</v>
          </cell>
          <cell r="G624" t="str">
            <v>330824908000000399</v>
          </cell>
          <cell r="H624" t="str">
            <v>开化高原</v>
          </cell>
          <cell r="I624" t="str">
            <v>48V-500AH</v>
          </cell>
          <cell r="J624" t="str">
            <v>V×AH-组</v>
          </cell>
          <cell r="K624">
            <v>1</v>
          </cell>
          <cell r="L624">
            <v>39288</v>
          </cell>
          <cell r="M624">
            <v>6</v>
          </cell>
          <cell r="N624">
            <v>0</v>
          </cell>
          <cell r="O624">
            <v>2046.8</v>
          </cell>
          <cell r="P624">
            <v>1985.4</v>
          </cell>
          <cell r="Q624">
            <v>61.4</v>
          </cell>
          <cell r="R624" t="str">
            <v>张杰</v>
          </cell>
          <cell r="S624" t="str">
            <v>2.更新改造</v>
          </cell>
          <cell r="T624" t="str">
            <v>01.设备老化</v>
          </cell>
          <cell r="U624" t="str">
            <v>修理费用高于或接近更新改造成本</v>
          </cell>
          <cell r="V624" t="str">
            <v>同意报废</v>
          </cell>
          <cell r="W624" t="str">
            <v>500AH</v>
          </cell>
        </row>
        <row r="625">
          <cell r="B625" t="str">
            <v>330800304769</v>
          </cell>
          <cell r="C625" t="str">
            <v>(浙江南都)-蓄电池-铅酸蓄电池</v>
          </cell>
          <cell r="D625" t="str">
            <v>01220101</v>
          </cell>
          <cell r="E625" t="str">
            <v>	工程转入</v>
          </cell>
          <cell r="F625" t="str">
            <v>否</v>
          </cell>
          <cell r="G625" t="str">
            <v>33082400000026</v>
          </cell>
          <cell r="H625" t="str">
            <v>开化方家庄</v>
          </cell>
          <cell r="I625" t="str">
            <v>-48V/500Ah铅酸蓄电池（2V/只）</v>
          </cell>
          <cell r="J625" t="str">
            <v>组</v>
          </cell>
          <cell r="K625">
            <v>1</v>
          </cell>
          <cell r="L625">
            <v>42184</v>
          </cell>
          <cell r="M625">
            <v>72</v>
          </cell>
          <cell r="N625">
            <v>0</v>
          </cell>
          <cell r="O625">
            <v>20390.48</v>
          </cell>
          <cell r="P625">
            <v>19778.77</v>
          </cell>
          <cell r="Q625">
            <v>611.71</v>
          </cell>
          <cell r="R625" t="str">
            <v>张杰</v>
          </cell>
          <cell r="S625" t="str">
            <v>2.更新改造</v>
          </cell>
          <cell r="T625" t="str">
            <v>01.设备老化</v>
          </cell>
          <cell r="U625" t="str">
            <v>修理费用高于或接近更新改造成本</v>
          </cell>
          <cell r="V625" t="str">
            <v>同意报废</v>
          </cell>
          <cell r="W625" t="str">
            <v>500AH</v>
          </cell>
        </row>
        <row r="626">
          <cell r="B626" t="str">
            <v>330800104737</v>
          </cell>
          <cell r="C626" t="str">
            <v>蓄电池组</v>
          </cell>
          <cell r="D626" t="str">
            <v>01220101</v>
          </cell>
          <cell r="E626" t="str">
            <v>	存量收购</v>
          </cell>
          <cell r="F626" t="str">
            <v>否</v>
          </cell>
          <cell r="G626" t="str">
            <v>330824908000000813</v>
          </cell>
          <cell r="H626" t="str">
            <v>开化坝头</v>
          </cell>
          <cell r="I626" t="str">
            <v>48V-500AH</v>
          </cell>
          <cell r="J626" t="str">
            <v>V×AH-组</v>
          </cell>
          <cell r="K626">
            <v>1</v>
          </cell>
          <cell r="L626">
            <v>41635</v>
          </cell>
          <cell r="M626">
            <v>38</v>
          </cell>
          <cell r="N626">
            <v>0</v>
          </cell>
          <cell r="O626">
            <v>9493.14</v>
          </cell>
          <cell r="P626">
            <v>9208.35</v>
          </cell>
          <cell r="Q626">
            <v>284.79</v>
          </cell>
          <cell r="R626" t="str">
            <v>张杰</v>
          </cell>
          <cell r="S626" t="str">
            <v>2.更新改造</v>
          </cell>
          <cell r="T626" t="str">
            <v>01.设备老化</v>
          </cell>
          <cell r="U626" t="str">
            <v>修理费用高于或接近更新改造成本</v>
          </cell>
          <cell r="V626" t="str">
            <v>同意报废</v>
          </cell>
          <cell r="W626" t="str">
            <v>500AH</v>
          </cell>
        </row>
        <row r="627">
          <cell r="B627" t="str">
            <v>330800104738</v>
          </cell>
          <cell r="C627" t="str">
            <v>蓄电池组</v>
          </cell>
          <cell r="D627" t="str">
            <v>01220101</v>
          </cell>
          <cell r="E627" t="str">
            <v>	存量收购</v>
          </cell>
          <cell r="F627" t="str">
            <v>否</v>
          </cell>
          <cell r="G627" t="str">
            <v>330824908000000813</v>
          </cell>
          <cell r="H627" t="str">
            <v>开化坝头</v>
          </cell>
          <cell r="I627" t="str">
            <v>48V-500AH</v>
          </cell>
          <cell r="J627" t="str">
            <v>V×AH-组</v>
          </cell>
          <cell r="K627">
            <v>1</v>
          </cell>
          <cell r="L627">
            <v>38352</v>
          </cell>
          <cell r="M627">
            <v>6</v>
          </cell>
          <cell r="N627">
            <v>0</v>
          </cell>
          <cell r="O627">
            <v>2083.2</v>
          </cell>
          <cell r="P627">
            <v>2020.7</v>
          </cell>
          <cell r="Q627">
            <v>62.5</v>
          </cell>
          <cell r="R627" t="str">
            <v>张杰</v>
          </cell>
          <cell r="S627" t="str">
            <v>2.更新改造</v>
          </cell>
          <cell r="T627" t="str">
            <v>01.设备老化</v>
          </cell>
          <cell r="U627" t="str">
            <v>修理费用高于或接近更新改造成本</v>
          </cell>
          <cell r="V627" t="str">
            <v>同意报废</v>
          </cell>
          <cell r="W627" t="str">
            <v>500AH</v>
          </cell>
        </row>
        <row r="628">
          <cell r="B628" t="str">
            <v>330800308816</v>
          </cell>
          <cell r="C628" t="str">
            <v>普通阀控密封铅酸蓄电池</v>
          </cell>
          <cell r="D628" t="str">
            <v>01220101</v>
          </cell>
          <cell r="E628" t="str">
            <v>	工程转入</v>
          </cell>
          <cell r="F628" t="str">
            <v>否</v>
          </cell>
          <cell r="G628" t="str">
            <v>330824908000000802</v>
          </cell>
          <cell r="H628" t="str">
            <v>开化道源</v>
          </cell>
          <cell r="I628" t="str">
            <v>2V300Ah不含GPS防盗模块（组）</v>
          </cell>
          <cell r="J628" t="str">
            <v>组</v>
          </cell>
          <cell r="K628">
            <v>1</v>
          </cell>
          <cell r="L628">
            <v>42579</v>
          </cell>
          <cell r="M628">
            <v>72</v>
          </cell>
          <cell r="N628">
            <v>0</v>
          </cell>
          <cell r="O628">
            <v>6930.81</v>
          </cell>
          <cell r="P628">
            <v>6722.89</v>
          </cell>
          <cell r="Q628">
            <v>207.92</v>
          </cell>
          <cell r="R628" t="str">
            <v>张杰</v>
          </cell>
          <cell r="S628" t="str">
            <v>2.更新改造</v>
          </cell>
          <cell r="T628" t="str">
            <v>01.设备老化</v>
          </cell>
          <cell r="U628" t="str">
            <v>修理费用高于或接近更新改造成本</v>
          </cell>
          <cell r="V628" t="str">
            <v>同意报废</v>
          </cell>
          <cell r="W628" t="str">
            <v>300AH</v>
          </cell>
        </row>
        <row r="629">
          <cell r="B629" t="str">
            <v>330800105160</v>
          </cell>
          <cell r="C629" t="str">
            <v>齐溪上村C网基站X01-直流供电系统-蓄电池组</v>
          </cell>
          <cell r="D629" t="str">
            <v>01220101</v>
          </cell>
          <cell r="E629" t="str">
            <v>	存量收购</v>
          </cell>
          <cell r="F629" t="str">
            <v>否</v>
          </cell>
          <cell r="G629" t="str">
            <v>330824908000000155</v>
          </cell>
          <cell r="H629" t="str">
            <v>开化齐溪上村</v>
          </cell>
          <cell r="I629" t="str">
            <v>GFM-500E</v>
          </cell>
          <cell r="J629" t="str">
            <v>V×AH-组</v>
          </cell>
          <cell r="K629">
            <v>48</v>
          </cell>
          <cell r="L629">
            <v>40511</v>
          </cell>
          <cell r="M629">
            <v>6</v>
          </cell>
          <cell r="N629">
            <v>0</v>
          </cell>
          <cell r="O629">
            <v>686.02</v>
          </cell>
          <cell r="P629">
            <v>665.44</v>
          </cell>
          <cell r="Q629">
            <v>20.58</v>
          </cell>
          <cell r="R629" t="str">
            <v>张杰</v>
          </cell>
          <cell r="S629" t="str">
            <v>2.更新改造</v>
          </cell>
          <cell r="T629" t="str">
            <v>01.设备老化</v>
          </cell>
          <cell r="U629" t="str">
            <v>修理费用高于或接近更新改造成本</v>
          </cell>
          <cell r="V629" t="str">
            <v>同意报废</v>
          </cell>
          <cell r="W629" t="str">
            <v>500AH</v>
          </cell>
        </row>
        <row r="630">
          <cell r="B630" t="str">
            <v>330800314385</v>
          </cell>
          <cell r="C630" t="str">
            <v>普通阀控密封铅酸蓄电池</v>
          </cell>
          <cell r="D630" t="str">
            <v>01220101</v>
          </cell>
          <cell r="E630" t="str">
            <v>	工程转入</v>
          </cell>
          <cell r="F630" t="str">
            <v>否</v>
          </cell>
          <cell r="G630" t="str">
            <v>330824908000000361</v>
          </cell>
          <cell r="H630" t="str">
            <v>开化池淮毛家</v>
          </cell>
          <cell r="I630" t="str">
            <v>2V500Ah不含GPS防盗模块（组）</v>
          </cell>
          <cell r="J630" t="str">
            <v>组</v>
          </cell>
          <cell r="K630">
            <v>1</v>
          </cell>
          <cell r="L630">
            <v>42816</v>
          </cell>
          <cell r="M630">
            <v>72</v>
          </cell>
          <cell r="N630">
            <v>0</v>
          </cell>
          <cell r="O630">
            <v>13223.52</v>
          </cell>
          <cell r="P630">
            <v>12826.81</v>
          </cell>
          <cell r="Q630">
            <v>396.71</v>
          </cell>
          <cell r="R630" t="str">
            <v>张杰</v>
          </cell>
          <cell r="S630" t="str">
            <v>2.更新改造</v>
          </cell>
          <cell r="T630" t="str">
            <v>01.设备老化</v>
          </cell>
          <cell r="U630" t="str">
            <v>修理费用高于或接近更新改造成本</v>
          </cell>
          <cell r="V630" t="str">
            <v>同意报废</v>
          </cell>
          <cell r="W630" t="str">
            <v>500AH</v>
          </cell>
        </row>
        <row r="631">
          <cell r="B631" t="str">
            <v>330800119798</v>
          </cell>
          <cell r="C631" t="str">
            <v>蓄电池组</v>
          </cell>
          <cell r="D631" t="str">
            <v>01220101</v>
          </cell>
          <cell r="E631" t="str">
            <v>	存量收购</v>
          </cell>
          <cell r="F631" t="str">
            <v>否</v>
          </cell>
          <cell r="G631" t="str">
            <v>330824908000000612</v>
          </cell>
          <cell r="H631" t="str">
            <v>开化华东</v>
          </cell>
          <cell r="I631" t="str">
            <v>48V-500AH</v>
          </cell>
          <cell r="J631" t="str">
            <v>V×AH-组</v>
          </cell>
          <cell r="K631">
            <v>1</v>
          </cell>
          <cell r="L631">
            <v>41486</v>
          </cell>
          <cell r="M631">
            <v>33</v>
          </cell>
          <cell r="N631">
            <v>0</v>
          </cell>
          <cell r="O631">
            <v>8157.96</v>
          </cell>
          <cell r="P631">
            <v>7913.22</v>
          </cell>
          <cell r="Q631">
            <v>244.74</v>
          </cell>
          <cell r="R631" t="str">
            <v>张杰</v>
          </cell>
          <cell r="S631" t="str">
            <v>2.更新改造</v>
          </cell>
          <cell r="T631" t="str">
            <v>01.设备老化</v>
          </cell>
          <cell r="U631" t="str">
            <v>修理费用高于或接近更新改造成本</v>
          </cell>
          <cell r="V631" t="str">
            <v>同意报废</v>
          </cell>
          <cell r="W631" t="str">
            <v>500AH</v>
          </cell>
        </row>
        <row r="632">
          <cell r="B632" t="str">
            <v>330800314365</v>
          </cell>
          <cell r="C632" t="str">
            <v>普通阀控密封铅酸蓄电池</v>
          </cell>
          <cell r="D632" t="str">
            <v>01220101</v>
          </cell>
          <cell r="E632" t="str">
            <v>	工程转入</v>
          </cell>
          <cell r="F632" t="str">
            <v>否</v>
          </cell>
          <cell r="G632" t="str">
            <v>330824908000000474</v>
          </cell>
          <cell r="H632" t="str">
            <v>开化黄泥坝</v>
          </cell>
          <cell r="I632" t="str">
            <v>2V500Ah不含GPS防盗模块（组）</v>
          </cell>
          <cell r="J632" t="str">
            <v>组</v>
          </cell>
          <cell r="K632">
            <v>1</v>
          </cell>
          <cell r="L632">
            <v>42816</v>
          </cell>
          <cell r="M632">
            <v>72</v>
          </cell>
          <cell r="N632">
            <v>0</v>
          </cell>
          <cell r="O632">
            <v>13223.52</v>
          </cell>
          <cell r="P632">
            <v>12826.81</v>
          </cell>
          <cell r="Q632">
            <v>396.71</v>
          </cell>
          <cell r="R632" t="str">
            <v>张杰</v>
          </cell>
          <cell r="S632" t="str">
            <v>2.更新改造</v>
          </cell>
          <cell r="T632" t="str">
            <v>01.设备老化</v>
          </cell>
          <cell r="U632" t="str">
            <v>修理费用高于或接近更新改造成本</v>
          </cell>
          <cell r="V632" t="str">
            <v>同意报废</v>
          </cell>
          <cell r="W632" t="str">
            <v>500AH</v>
          </cell>
        </row>
        <row r="633">
          <cell r="B633" t="str">
            <v>330800111717</v>
          </cell>
          <cell r="C633" t="str">
            <v>专用空调</v>
          </cell>
          <cell r="D633" t="str">
            <v>01230104</v>
          </cell>
          <cell r="E633" t="str">
            <v>	存量收购</v>
          </cell>
          <cell r="F633" t="str">
            <v>否</v>
          </cell>
          <cell r="G633" t="str">
            <v>330824908000000556</v>
          </cell>
          <cell r="H633" t="str">
            <v>开化河滩</v>
          </cell>
          <cell r="I633" t="str">
            <v>SPW-V253DHL5</v>
          </cell>
          <cell r="J633" t="str">
            <v>个</v>
          </cell>
          <cell r="K633">
            <v>1</v>
          </cell>
          <cell r="L633">
            <v>41578</v>
          </cell>
          <cell r="M633">
            <v>48</v>
          </cell>
          <cell r="N633">
            <v>0</v>
          </cell>
          <cell r="O633">
            <v>10720</v>
          </cell>
          <cell r="P633">
            <v>10398.4</v>
          </cell>
          <cell r="Q633">
            <v>321.6</v>
          </cell>
          <cell r="R633" t="str">
            <v>张杰</v>
          </cell>
          <cell r="S633" t="str">
            <v>2.更新改造</v>
          </cell>
          <cell r="T633" t="str">
            <v>02.故障报废</v>
          </cell>
          <cell r="U633" t="str">
            <v>故障频繁且修理成本明显高于或接近同类资产重置成本</v>
          </cell>
          <cell r="V633" t="str">
            <v>同意报废</v>
          </cell>
          <cell r="W633" t="str">
            <v>3P</v>
          </cell>
        </row>
        <row r="634">
          <cell r="B634" t="str">
            <v>330800106911</v>
          </cell>
          <cell r="C634" t="str">
            <v>专用空调</v>
          </cell>
          <cell r="D634" t="str">
            <v>01230104</v>
          </cell>
          <cell r="E634" t="str">
            <v>	存量收购</v>
          </cell>
          <cell r="F634" t="str">
            <v>否</v>
          </cell>
          <cell r="G634" t="str">
            <v>330824908000000467</v>
          </cell>
          <cell r="H634" t="str">
            <v>开化黄庄</v>
          </cell>
          <cell r="I634" t="str">
            <v>KF-72LW-17Y2</v>
          </cell>
          <cell r="J634" t="str">
            <v>个</v>
          </cell>
          <cell r="K634">
            <v>1</v>
          </cell>
          <cell r="L634">
            <v>40359</v>
          </cell>
          <cell r="M634">
            <v>8</v>
          </cell>
          <cell r="N634">
            <v>0</v>
          </cell>
          <cell r="O634">
            <v>949</v>
          </cell>
          <cell r="P634">
            <v>920.53</v>
          </cell>
          <cell r="Q634">
            <v>28.47</v>
          </cell>
          <cell r="R634" t="str">
            <v>张杰</v>
          </cell>
          <cell r="S634" t="str">
            <v>2.更新改造</v>
          </cell>
          <cell r="T634" t="str">
            <v>02.故障报废</v>
          </cell>
          <cell r="U634" t="str">
            <v>故障频繁且修理成本明显高于或接近同类资产重置成本</v>
          </cell>
          <cell r="V634" t="str">
            <v>同意报废</v>
          </cell>
          <cell r="W634" t="str">
            <v>3P</v>
          </cell>
        </row>
        <row r="635">
          <cell r="B635" t="str">
            <v>330800322423</v>
          </cell>
          <cell r="C635" t="str">
            <v>普通阀控密封铅酸蓄电池</v>
          </cell>
          <cell r="D635" t="str">
            <v>01220101</v>
          </cell>
          <cell r="E635" t="str">
            <v>	工程转入</v>
          </cell>
          <cell r="F635" t="str">
            <v>否</v>
          </cell>
          <cell r="G635" t="str">
            <v>330824908001900944</v>
          </cell>
          <cell r="H635" t="str">
            <v>开化星田</v>
          </cell>
          <cell r="I635" t="str">
            <v>2V500Ah不含GPS防盗模块（组）</v>
          </cell>
          <cell r="J635" t="str">
            <v>组</v>
          </cell>
          <cell r="K635">
            <v>1</v>
          </cell>
          <cell r="L635">
            <v>43055</v>
          </cell>
          <cell r="M635">
            <v>72</v>
          </cell>
          <cell r="N635">
            <v>0</v>
          </cell>
          <cell r="O635">
            <v>13117.38</v>
          </cell>
          <cell r="P635">
            <v>12723.86</v>
          </cell>
          <cell r="Q635">
            <v>393.52</v>
          </cell>
          <cell r="R635" t="str">
            <v>张杰</v>
          </cell>
          <cell r="S635" t="str">
            <v>2.更新改造</v>
          </cell>
          <cell r="T635" t="str">
            <v>01.设备老化</v>
          </cell>
          <cell r="U635" t="str">
            <v>修理费用高于或接近更新改造成本</v>
          </cell>
          <cell r="V635" t="str">
            <v>同意报废</v>
          </cell>
          <cell r="W635" t="str">
            <v>500AH</v>
          </cell>
        </row>
        <row r="636">
          <cell r="B636" t="str">
            <v>330800305089</v>
          </cell>
          <cell r="C636" t="str">
            <v>(杭州中恒)-开关电源及电源模块-开关电源</v>
          </cell>
          <cell r="D636" t="str">
            <v>01220501</v>
          </cell>
          <cell r="E636" t="str">
            <v>	工程转入</v>
          </cell>
          <cell r="F636" t="str">
            <v>否</v>
          </cell>
          <cell r="G636" t="str">
            <v>33082401000091</v>
          </cell>
          <cell r="H636" t="str">
            <v>开化杭新景芹源</v>
          </cell>
          <cell r="I636" t="str">
            <v>落地式开关电源-48V/600A方案A</v>
          </cell>
          <cell r="J636" t="str">
            <v>架</v>
          </cell>
          <cell r="K636">
            <v>1</v>
          </cell>
          <cell r="L636">
            <v>42173</v>
          </cell>
          <cell r="M636">
            <v>72</v>
          </cell>
          <cell r="N636">
            <v>0</v>
          </cell>
          <cell r="O636">
            <v>9430.9</v>
          </cell>
          <cell r="P636">
            <v>9147.97</v>
          </cell>
          <cell r="Q636">
            <v>282.93</v>
          </cell>
          <cell r="R636" t="str">
            <v>张杰</v>
          </cell>
          <cell r="S636" t="str">
            <v>2.更新改造</v>
          </cell>
          <cell r="T636" t="str">
            <v>01.设备老化</v>
          </cell>
          <cell r="U636" t="str">
            <v>修理费用高于或接近更新改造成本</v>
          </cell>
          <cell r="V636" t="str">
            <v>同意报废</v>
          </cell>
          <cell r="W636" t="str">
            <v>组合式开关电源</v>
          </cell>
        </row>
        <row r="637">
          <cell r="B637" t="str">
            <v>330800314630</v>
          </cell>
          <cell r="C637" t="str">
            <v>动力及环境监控单元</v>
          </cell>
          <cell r="D637" t="str">
            <v>01230202</v>
          </cell>
          <cell r="E637" t="str">
            <v>	工程转入</v>
          </cell>
          <cell r="F637" t="str">
            <v>否</v>
          </cell>
          <cell r="G637" t="str">
            <v>330824500000000022</v>
          </cell>
          <cell r="H637" t="str">
            <v>开化苏庄洪源</v>
          </cell>
          <cell r="I637" t="str">
            <v>ZXM10/EISU</v>
          </cell>
          <cell r="J637" t="str">
            <v>套</v>
          </cell>
          <cell r="K637">
            <v>1</v>
          </cell>
          <cell r="L637">
            <v>42308</v>
          </cell>
          <cell r="M637">
            <v>72</v>
          </cell>
          <cell r="N637">
            <v>0</v>
          </cell>
          <cell r="O637">
            <v>3891.8</v>
          </cell>
          <cell r="P637">
            <v>3775.05</v>
          </cell>
          <cell r="Q637">
            <v>116.75</v>
          </cell>
          <cell r="R637" t="str">
            <v>张杰</v>
          </cell>
          <cell r="S637" t="str">
            <v>2.更新改造</v>
          </cell>
          <cell r="T637" t="str">
            <v>01.设备老化</v>
          </cell>
          <cell r="U637" t="str">
            <v>修理费用高于或接近更新改造成本</v>
          </cell>
          <cell r="V637" t="str">
            <v>同意报废</v>
          </cell>
          <cell r="W637" t="str">
            <v>FSU</v>
          </cell>
        </row>
        <row r="638">
          <cell r="B638" t="str">
            <v>330800315847</v>
          </cell>
          <cell r="C638" t="str">
            <v>动环监控设备FSU</v>
          </cell>
          <cell r="D638" t="str">
            <v>01230301</v>
          </cell>
          <cell r="E638" t="str">
            <v>	工程转入</v>
          </cell>
          <cell r="F638" t="str">
            <v>否</v>
          </cell>
          <cell r="G638" t="str">
            <v>33082401000091</v>
          </cell>
          <cell r="H638" t="str">
            <v>开化杭新景芹源</v>
          </cell>
          <cell r="I638" t="str">
            <v>动力及环境监控单元主设备设备室内型成套设备</v>
          </cell>
          <cell r="J638" t="str">
            <v>套</v>
          </cell>
          <cell r="K638">
            <v>1</v>
          </cell>
          <cell r="L638">
            <v>42173</v>
          </cell>
          <cell r="M638">
            <v>72</v>
          </cell>
          <cell r="N638">
            <v>0</v>
          </cell>
          <cell r="O638">
            <v>3885.87</v>
          </cell>
          <cell r="P638">
            <v>3769.29</v>
          </cell>
          <cell r="Q638">
            <v>116.58</v>
          </cell>
          <cell r="R638" t="str">
            <v>张杰</v>
          </cell>
          <cell r="S638" t="str">
            <v>2.更新改造</v>
          </cell>
          <cell r="T638" t="str">
            <v>01.设备老化</v>
          </cell>
          <cell r="U638" t="str">
            <v>修理费用高于或接近更新改造成本</v>
          </cell>
          <cell r="V638" t="str">
            <v>同意报废</v>
          </cell>
          <cell r="W638" t="str">
            <v>FSU</v>
          </cell>
        </row>
        <row r="639">
          <cell r="B639" t="str">
            <v>330800110435</v>
          </cell>
          <cell r="C639" t="str">
            <v>村头石畈C网基站X01-直流供电系统-蓄电池组</v>
          </cell>
          <cell r="D639" t="str">
            <v>01220101</v>
          </cell>
          <cell r="E639" t="str">
            <v>	存量收购</v>
          </cell>
          <cell r="F639" t="str">
            <v>否</v>
          </cell>
          <cell r="G639" t="str">
            <v>330824908000000172</v>
          </cell>
          <cell r="H639" t="str">
            <v>开化大溪边石畈</v>
          </cell>
          <cell r="I639" t="str">
            <v>GFM-500E</v>
          </cell>
          <cell r="J639" t="str">
            <v>V×AH-组</v>
          </cell>
          <cell r="K639">
            <v>48</v>
          </cell>
          <cell r="L639">
            <v>40511</v>
          </cell>
          <cell r="M639">
            <v>6</v>
          </cell>
          <cell r="N639">
            <v>0</v>
          </cell>
          <cell r="O639">
            <v>686.02</v>
          </cell>
          <cell r="P639">
            <v>665.44</v>
          </cell>
          <cell r="Q639">
            <v>20.58</v>
          </cell>
          <cell r="R639" t="str">
            <v>张杰</v>
          </cell>
          <cell r="S639" t="str">
            <v>2.更新改造</v>
          </cell>
          <cell r="T639" t="str">
            <v>01.设备老化</v>
          </cell>
          <cell r="U639" t="str">
            <v>修理费用高于或接近更新改造成本</v>
          </cell>
          <cell r="V639" t="str">
            <v>同意报废</v>
          </cell>
          <cell r="W639" t="str">
            <v>500AH</v>
          </cell>
        </row>
        <row r="640">
          <cell r="B640" t="str">
            <v>330800360955</v>
          </cell>
          <cell r="C640" t="str">
            <v>锂电蓄电池-备电用磷酸铁锂电池-51.2V-100Ah-不含加热组件</v>
          </cell>
          <cell r="D640" t="str">
            <v>01220102</v>
          </cell>
          <cell r="E640" t="str">
            <v>	工程转入</v>
          </cell>
          <cell r="F640" t="str">
            <v>是</v>
          </cell>
          <cell r="G640" t="str">
            <v>330824908000000185</v>
          </cell>
          <cell r="H640" t="str">
            <v>开化马金秧畈</v>
          </cell>
          <cell r="I640" t="str">
            <v>锂电蓄电池磷酸铁锂电池51.2V100AH不含加热组件磷酸铁锂蓄电池组51.2V/100Ah（不含加热组件）</v>
          </cell>
          <cell r="J640" t="str">
            <v>组</v>
          </cell>
          <cell r="K640">
            <v>1</v>
          </cell>
          <cell r="L640">
            <v>44729</v>
          </cell>
          <cell r="M640">
            <v>96</v>
          </cell>
          <cell r="N640">
            <v>71</v>
          </cell>
          <cell r="O640">
            <v>2395.85</v>
          </cell>
          <cell r="P640">
            <v>605.25</v>
          </cell>
          <cell r="Q640">
            <v>1790.6</v>
          </cell>
          <cell r="R640" t="str">
            <v>张杰</v>
          </cell>
          <cell r="S640" t="str">
            <v>5.台风等灾害损失</v>
          </cell>
          <cell r="T640" t="str">
            <v>04.灾害毁损</v>
          </cell>
          <cell r="U640" t="str">
            <v>设备遭雷击，修理费用高于或接近更新改造成本</v>
          </cell>
          <cell r="V640" t="str">
            <v>同意报废</v>
          </cell>
          <cell r="W640" t="str">
            <v>100AH</v>
          </cell>
        </row>
        <row r="641">
          <cell r="B641" t="str">
            <v>330800360956</v>
          </cell>
          <cell r="C641" t="str">
            <v>锂电蓄电池-备电用磷酸铁锂电池-51.2V-100Ah-不含加热组件</v>
          </cell>
          <cell r="D641" t="str">
            <v>01220102</v>
          </cell>
          <cell r="E641" t="str">
            <v>	工程转入</v>
          </cell>
          <cell r="F641" t="str">
            <v>是</v>
          </cell>
          <cell r="G641" t="str">
            <v>330824908000000185</v>
          </cell>
          <cell r="H641" t="str">
            <v>开化马金秧畈</v>
          </cell>
          <cell r="I641" t="str">
            <v>锂电蓄电池磷酸铁锂电池51.2V100AH不含加热组件磷酸铁锂蓄电池组51.2V/100Ah（不含加热组件）</v>
          </cell>
          <cell r="J641" t="str">
            <v>组</v>
          </cell>
          <cell r="K641">
            <v>1</v>
          </cell>
          <cell r="L641">
            <v>44729</v>
          </cell>
          <cell r="M641">
            <v>96</v>
          </cell>
          <cell r="N641">
            <v>71</v>
          </cell>
          <cell r="O641">
            <v>2395.86</v>
          </cell>
          <cell r="P641">
            <v>605.25</v>
          </cell>
          <cell r="Q641">
            <v>1790.61</v>
          </cell>
          <cell r="R641" t="str">
            <v>张杰</v>
          </cell>
          <cell r="S641" t="str">
            <v>5.台风等灾害损失</v>
          </cell>
          <cell r="T641" t="str">
            <v>04.灾害毁损</v>
          </cell>
          <cell r="U641" t="str">
            <v>设备遭雷击，修理费用高于或接近更新改造成本</v>
          </cell>
          <cell r="V641" t="str">
            <v>同意报废</v>
          </cell>
          <cell r="W641" t="str">
            <v>100AH</v>
          </cell>
        </row>
        <row r="642">
          <cell r="B642" t="str">
            <v>330800369588</v>
          </cell>
          <cell r="C642" t="str">
            <v>锂电蓄电池-备电用磷酸铁锂电池-51.2V-100Ah-19英寸标准机架式-不含加热组件-含BMS/电芯/壳体/连接母线/信号线/气溶胶等</v>
          </cell>
          <cell r="D642" t="str">
            <v>01220102</v>
          </cell>
          <cell r="E642" t="str">
            <v>	工程转入</v>
          </cell>
          <cell r="F642" t="str">
            <v>是</v>
          </cell>
          <cell r="G642" t="str">
            <v>330824500000000070</v>
          </cell>
          <cell r="H642" t="str">
            <v>开化张湾凉亭</v>
          </cell>
          <cell r="I642">
            <v>0</v>
          </cell>
          <cell r="J642" t="str">
            <v>组</v>
          </cell>
          <cell r="K642">
            <v>1</v>
          </cell>
          <cell r="L642">
            <v>44893</v>
          </cell>
          <cell r="M642">
            <v>96</v>
          </cell>
          <cell r="N642">
            <v>76</v>
          </cell>
          <cell r="O642">
            <v>4835.09</v>
          </cell>
          <cell r="P642">
            <v>977.07</v>
          </cell>
          <cell r="Q642">
            <v>3858.02</v>
          </cell>
          <cell r="R642" t="str">
            <v>张杰</v>
          </cell>
          <cell r="S642" t="str">
            <v>5.台风等灾害损失</v>
          </cell>
          <cell r="T642" t="str">
            <v>04.灾害毁损</v>
          </cell>
          <cell r="U642" t="str">
            <v>设备遭雷击，修理费用高于或接近更新改造成本</v>
          </cell>
          <cell r="V642" t="str">
            <v>同意报废</v>
          </cell>
          <cell r="W642" t="str">
            <v>100AH</v>
          </cell>
        </row>
        <row r="643">
          <cell r="B643" t="str">
            <v>330800100587</v>
          </cell>
          <cell r="C643" t="str">
            <v>铁塔</v>
          </cell>
          <cell r="D643" t="str">
            <v>01010303</v>
          </cell>
          <cell r="E643" t="str">
            <v>	存量收购</v>
          </cell>
          <cell r="F643" t="str">
            <v>否</v>
          </cell>
          <cell r="G643" t="str">
            <v>330824908000000333</v>
          </cell>
          <cell r="H643" t="str">
            <v>开化齐溪水库</v>
          </cell>
          <cell r="I643" t="str">
            <v>10米</v>
          </cell>
          <cell r="J643" t="str">
            <v>座</v>
          </cell>
          <cell r="K643">
            <v>1</v>
          </cell>
          <cell r="L643">
            <v>41971</v>
          </cell>
          <cell r="M643">
            <v>120</v>
          </cell>
          <cell r="N643">
            <v>15</v>
          </cell>
          <cell r="O643">
            <v>30953.51</v>
          </cell>
          <cell r="P643">
            <v>26271.83</v>
          </cell>
          <cell r="Q643">
            <v>4681.68</v>
          </cell>
          <cell r="R643" t="str">
            <v>张杰</v>
          </cell>
          <cell r="S643" t="str">
            <v>1.拆站</v>
          </cell>
          <cell r="T643" t="str">
            <v>03.拆迁毁损</v>
          </cell>
          <cell r="U643" t="str">
            <v>构件数量多且易产生形变，利旧成本明显高于或接近同类资产重置成本</v>
          </cell>
          <cell r="V643" t="str">
            <v>同意报废</v>
          </cell>
          <cell r="W643" t="str">
            <v>H杆</v>
          </cell>
        </row>
        <row r="644">
          <cell r="B644" t="str">
            <v>330800345233</v>
          </cell>
          <cell r="C644" t="str">
            <v>锂电蓄电池</v>
          </cell>
          <cell r="D644" t="str">
            <v>01220102</v>
          </cell>
          <cell r="E644" t="str">
            <v>	工程转入</v>
          </cell>
          <cell r="F644" t="str">
            <v>是</v>
          </cell>
          <cell r="G644" t="str">
            <v>330822908000000627</v>
          </cell>
          <cell r="H644" t="str">
            <v>常山虎山公园</v>
          </cell>
          <cell r="I644" t="str">
            <v>锂电蓄电池磷酸铁锂电池51.2V100AH不含加热组件磷酸铁锂蓄电池组51.2V/100Ah（不含加热组件）</v>
          </cell>
          <cell r="J644" t="str">
            <v>组</v>
          </cell>
          <cell r="K644">
            <v>1</v>
          </cell>
          <cell r="L644">
            <v>44074</v>
          </cell>
          <cell r="M644">
            <v>96</v>
          </cell>
          <cell r="N644">
            <v>49</v>
          </cell>
          <cell r="O644">
            <v>3554.14</v>
          </cell>
          <cell r="P644">
            <v>1688.39</v>
          </cell>
          <cell r="Q644">
            <v>1865.75</v>
          </cell>
          <cell r="R644" t="str">
            <v>张凌</v>
          </cell>
          <cell r="S644" t="str">
            <v>5.台风等灾害损失</v>
          </cell>
          <cell r="T644" t="str">
            <v>04.灾害毁损</v>
          </cell>
          <cell r="U644" t="str">
            <v>设备遭雷击，修理费用高于或接近更新改造成本</v>
          </cell>
          <cell r="V644" t="str">
            <v>同意报废</v>
          </cell>
          <cell r="W644" t="str">
            <v>100AH</v>
          </cell>
        </row>
        <row r="645">
          <cell r="B645" t="str">
            <v>330800119896</v>
          </cell>
          <cell r="C645" t="str">
            <v>整流设备-组合开关电源</v>
          </cell>
          <cell r="D645" t="str">
            <v>01220501</v>
          </cell>
          <cell r="E645" t="str">
            <v>	存量收购</v>
          </cell>
          <cell r="F645" t="str">
            <v>否</v>
          </cell>
          <cell r="G645" t="str">
            <v>330822908000000434</v>
          </cell>
          <cell r="H645" t="str">
            <v>常山城市投资公司</v>
          </cell>
          <cell r="I645" t="str">
            <v>48V-300A(50A模块)-100A</v>
          </cell>
          <cell r="J645" t="str">
            <v>个</v>
          </cell>
          <cell r="K645">
            <v>1</v>
          </cell>
          <cell r="L645">
            <v>39479</v>
          </cell>
          <cell r="M645">
            <v>6</v>
          </cell>
          <cell r="N645">
            <v>0</v>
          </cell>
          <cell r="O645">
            <v>1073.4</v>
          </cell>
          <cell r="P645">
            <v>1041.2</v>
          </cell>
          <cell r="Q645">
            <v>32.2</v>
          </cell>
          <cell r="R645" t="str">
            <v>张凌</v>
          </cell>
          <cell r="S645" t="str">
            <v>2.更新改造</v>
          </cell>
          <cell r="T645" t="str">
            <v>02.故障报废</v>
          </cell>
          <cell r="U645" t="str">
            <v>故障频繁且修理成本明显高于或接近同类资产重置成本</v>
          </cell>
          <cell r="V645" t="str">
            <v>同意报废</v>
          </cell>
          <cell r="W645" t="str">
            <v>组合式开关电源</v>
          </cell>
        </row>
        <row r="646">
          <cell r="B646" t="str">
            <v>330800122389</v>
          </cell>
          <cell r="C646" t="str">
            <v>开关电源</v>
          </cell>
          <cell r="D646" t="str">
            <v>01220501</v>
          </cell>
          <cell r="E646" t="str">
            <v>	存量收购</v>
          </cell>
          <cell r="F646" t="str">
            <v>否</v>
          </cell>
          <cell r="G646" t="str">
            <v>330822908000000345</v>
          </cell>
          <cell r="H646" t="str">
            <v>常山达塘</v>
          </cell>
          <cell r="I646" t="str">
            <v>48V-150(30A模块)-60</v>
          </cell>
          <cell r="J646" t="str">
            <v>个</v>
          </cell>
          <cell r="K646">
            <v>1</v>
          </cell>
          <cell r="L646">
            <v>38832</v>
          </cell>
          <cell r="M646">
            <v>6</v>
          </cell>
          <cell r="N646">
            <v>0</v>
          </cell>
          <cell r="O646">
            <v>875.95</v>
          </cell>
          <cell r="P646">
            <v>849.67</v>
          </cell>
          <cell r="Q646">
            <v>26.28</v>
          </cell>
          <cell r="R646" t="str">
            <v>张凌</v>
          </cell>
          <cell r="S646" t="str">
            <v>2.更新改造</v>
          </cell>
          <cell r="T646" t="str">
            <v>02.故障报废</v>
          </cell>
          <cell r="U646" t="str">
            <v>故障频繁且修理成本明显高于或接近同类资产重置成本</v>
          </cell>
          <cell r="V646" t="str">
            <v>同意报废</v>
          </cell>
          <cell r="W646" t="str">
            <v>嵌入式开关电源</v>
          </cell>
        </row>
        <row r="647">
          <cell r="B647" t="str">
            <v>330800322229</v>
          </cell>
          <cell r="C647" t="str">
            <v>普通阀控密封铅酸蓄电池</v>
          </cell>
          <cell r="D647" t="str">
            <v>01220101</v>
          </cell>
          <cell r="E647" t="str">
            <v>	工程转入</v>
          </cell>
          <cell r="F647" t="str">
            <v>否</v>
          </cell>
          <cell r="G647" t="str">
            <v>330822908000000318</v>
          </cell>
          <cell r="H647" t="str">
            <v>常山轴承厂</v>
          </cell>
          <cell r="I647" t="str">
            <v>2V300Ah不含GPS防盗模块（组）</v>
          </cell>
          <cell r="J647" t="str">
            <v>组</v>
          </cell>
          <cell r="K647">
            <v>1</v>
          </cell>
          <cell r="L647">
            <v>43046</v>
          </cell>
          <cell r="M647">
            <v>72</v>
          </cell>
          <cell r="N647">
            <v>0</v>
          </cell>
          <cell r="O647">
            <v>7967.35</v>
          </cell>
          <cell r="P647">
            <v>7728.33</v>
          </cell>
          <cell r="Q647">
            <v>239.02</v>
          </cell>
          <cell r="R647" t="str">
            <v>张凌</v>
          </cell>
          <cell r="S647" t="str">
            <v>2.更新改造</v>
          </cell>
          <cell r="T647" t="str">
            <v>01.设备老化</v>
          </cell>
          <cell r="U647" t="str">
            <v>修理费用高于或接近更新改造成本</v>
          </cell>
          <cell r="V647" t="str">
            <v>同意报废</v>
          </cell>
          <cell r="W647" t="str">
            <v>300AH</v>
          </cell>
        </row>
        <row r="648">
          <cell r="B648" t="str">
            <v>330800318329</v>
          </cell>
          <cell r="C648" t="str">
            <v>普通阀控密封铅酸蓄电池</v>
          </cell>
          <cell r="D648" t="str">
            <v>01220101</v>
          </cell>
          <cell r="E648" t="str">
            <v>	工程转入</v>
          </cell>
          <cell r="F648" t="str">
            <v>否</v>
          </cell>
          <cell r="G648" t="str">
            <v>330822908000000318</v>
          </cell>
          <cell r="H648" t="str">
            <v>常山轴承厂</v>
          </cell>
          <cell r="I648" t="str">
            <v>2V500Ah不含GPS防盗模块（组）</v>
          </cell>
          <cell r="J648" t="str">
            <v>组</v>
          </cell>
          <cell r="K648">
            <v>1</v>
          </cell>
          <cell r="L648">
            <v>42912</v>
          </cell>
          <cell r="M648">
            <v>72</v>
          </cell>
          <cell r="N648">
            <v>0</v>
          </cell>
          <cell r="O648">
            <v>14104.55</v>
          </cell>
          <cell r="P648">
            <v>13681.41</v>
          </cell>
          <cell r="Q648">
            <v>423.14</v>
          </cell>
          <cell r="R648" t="str">
            <v>张凌</v>
          </cell>
          <cell r="S648" t="str">
            <v>2.更新改造</v>
          </cell>
          <cell r="T648" t="str">
            <v>01.设备老化</v>
          </cell>
          <cell r="U648" t="str">
            <v>修理费用高于或接近更新改造成本</v>
          </cell>
          <cell r="V648" t="str">
            <v>同意报废</v>
          </cell>
          <cell r="W648" t="str">
            <v>500AH</v>
          </cell>
        </row>
        <row r="649">
          <cell r="B649" t="str">
            <v>330800101220</v>
          </cell>
          <cell r="C649" t="str">
            <v>H杆</v>
          </cell>
          <cell r="D649" t="str">
            <v>01010302</v>
          </cell>
          <cell r="E649" t="str">
            <v>	存量收购</v>
          </cell>
          <cell r="F649" t="str">
            <v>否</v>
          </cell>
          <cell r="G649" t="str">
            <v>330802908000000119</v>
          </cell>
          <cell r="H649" t="str">
            <v>衢上航埠镇下繆村</v>
          </cell>
          <cell r="I649" t="str">
            <v>H杆</v>
          </cell>
          <cell r="J649" t="str">
            <v>座</v>
          </cell>
          <cell r="K649">
            <v>1</v>
          </cell>
          <cell r="L649">
            <v>41606</v>
          </cell>
          <cell r="M649">
            <v>120</v>
          </cell>
          <cell r="N649">
            <v>15</v>
          </cell>
          <cell r="O649">
            <v>20772.06</v>
          </cell>
          <cell r="P649">
            <v>17630.33</v>
          </cell>
          <cell r="Q649">
            <v>3141.73</v>
          </cell>
          <cell r="R649" t="str">
            <v>赵江铭</v>
          </cell>
          <cell r="S649" t="str">
            <v>1.拆站</v>
          </cell>
          <cell r="T649" t="str">
            <v>03.拆迁毁损</v>
          </cell>
          <cell r="U649" t="str">
            <v>利旧成本明显高于或接近同类资产重置成本</v>
          </cell>
          <cell r="V649" t="str">
            <v>同意报废</v>
          </cell>
          <cell r="W649" t="str">
            <v>支撑杆</v>
          </cell>
        </row>
        <row r="650">
          <cell r="B650" t="str">
            <v>330800353462</v>
          </cell>
          <cell r="C650" t="str">
            <v>模块化开关电源</v>
          </cell>
          <cell r="D650" t="str">
            <v>01220506</v>
          </cell>
          <cell r="E650" t="str">
            <v>	工程转入</v>
          </cell>
          <cell r="F650" t="str">
            <v>否</v>
          </cell>
          <cell r="G650" t="str">
            <v>330802500000001672</v>
          </cell>
          <cell r="H650" t="str">
            <v>衢州江湾半岛</v>
          </cell>
          <cell r="I650" t="str">
            <v>模块化开关电源小型50A整机48V/300A高效系统-室外（6槽位）集约化采购模块化电源</v>
          </cell>
          <cell r="J650" t="str">
            <v>套</v>
          </cell>
          <cell r="K650">
            <v>1</v>
          </cell>
          <cell r="L650">
            <v>44377</v>
          </cell>
          <cell r="M650">
            <v>72</v>
          </cell>
          <cell r="N650">
            <v>35</v>
          </cell>
          <cell r="O650">
            <v>8132.92</v>
          </cell>
          <cell r="P650">
            <v>4054.86</v>
          </cell>
          <cell r="Q650">
            <v>4078.06</v>
          </cell>
          <cell r="R650" t="str">
            <v>赵江铭</v>
          </cell>
          <cell r="S650" t="str">
            <v>5.台风等灾害损失</v>
          </cell>
          <cell r="T650" t="str">
            <v>04.灾害毁损</v>
          </cell>
          <cell r="U650" t="str">
            <v>设备遭雷击，修理费用高于或接近更新改造成本</v>
          </cell>
          <cell r="V650" t="str">
            <v>同意报废</v>
          </cell>
          <cell r="W650" t="str">
            <v>嵌入式开关电源</v>
          </cell>
        </row>
        <row r="651">
          <cell r="B651" t="str">
            <v>330800326822</v>
          </cell>
          <cell r="C651" t="str">
            <v>1KV以下电力电缆</v>
          </cell>
          <cell r="D651" t="str">
            <v>01610102</v>
          </cell>
          <cell r="E651" t="str">
            <v>	工程转入</v>
          </cell>
          <cell r="F651" t="str">
            <v>否</v>
          </cell>
          <cell r="G651" t="str">
            <v>330802500000000142</v>
          </cell>
          <cell r="H651" t="str">
            <v>柯城元立烧结大楼</v>
          </cell>
          <cell r="I651" t="str">
            <v>1KV以下电力电缆铜芯阻燃聚氯乙烯绝缘聚氯乙烯护套软电缆ZA-RVV 1*95mm2黑</v>
          </cell>
          <cell r="J651" t="str">
            <v>米</v>
          </cell>
          <cell r="K651">
            <v>1</v>
          </cell>
          <cell r="L651">
            <v>43105</v>
          </cell>
          <cell r="M651">
            <v>120</v>
          </cell>
          <cell r="N651">
            <v>42</v>
          </cell>
          <cell r="O651">
            <v>9801.28</v>
          </cell>
          <cell r="P651">
            <v>6202.46</v>
          </cell>
          <cell r="Q651">
            <v>3598.82</v>
          </cell>
          <cell r="R651" t="str">
            <v>赵江铭</v>
          </cell>
          <cell r="S651" t="str">
            <v>1.拆站</v>
          </cell>
          <cell r="T651" t="str">
            <v>01.设备老化</v>
          </cell>
          <cell r="U651" t="str">
            <v>修理费用高于或接近更新改造成本</v>
          </cell>
          <cell r="V651" t="str">
            <v>同意报废</v>
          </cell>
          <cell r="W651" t="str">
            <v>电力电缆</v>
          </cell>
        </row>
        <row r="652">
          <cell r="B652" t="str">
            <v>330800326823</v>
          </cell>
          <cell r="C652" t="str">
            <v>动力及环境监控单元</v>
          </cell>
          <cell r="D652" t="str">
            <v>01230301</v>
          </cell>
          <cell r="E652" t="str">
            <v>	工程转入</v>
          </cell>
          <cell r="F652" t="str">
            <v>否</v>
          </cell>
          <cell r="G652" t="str">
            <v>330802500000000142</v>
          </cell>
          <cell r="H652" t="str">
            <v>柯城元立烧结大楼</v>
          </cell>
          <cell r="I652" t="str">
            <v>主设备室内型成套设备双柜配置模型</v>
          </cell>
          <cell r="J652" t="str">
            <v>套</v>
          </cell>
          <cell r="K652">
            <v>1</v>
          </cell>
          <cell r="L652">
            <v>43105</v>
          </cell>
          <cell r="M652">
            <v>72</v>
          </cell>
          <cell r="N652">
            <v>0</v>
          </cell>
          <cell r="O652">
            <v>5916.56</v>
          </cell>
          <cell r="P652">
            <v>5739.06</v>
          </cell>
          <cell r="Q652">
            <v>177.5</v>
          </cell>
          <cell r="R652" t="str">
            <v>赵江铭</v>
          </cell>
          <cell r="S652" t="str">
            <v>1.拆站</v>
          </cell>
          <cell r="T652" t="str">
            <v>01.设备老化</v>
          </cell>
          <cell r="U652" t="str">
            <v>修理费用高于或接近更新改造成本</v>
          </cell>
          <cell r="V652" t="str">
            <v>同意报废</v>
          </cell>
          <cell r="W652" t="str">
            <v>FSU</v>
          </cell>
        </row>
        <row r="653">
          <cell r="B653" t="str">
            <v>330800326824</v>
          </cell>
          <cell r="C653" t="str">
            <v>嵌入式开关电源</v>
          </cell>
          <cell r="D653" t="str">
            <v>01220502</v>
          </cell>
          <cell r="E653" t="str">
            <v>	工程转入</v>
          </cell>
          <cell r="F653" t="str">
            <v>否</v>
          </cell>
          <cell r="G653" t="str">
            <v>330802500000000142</v>
          </cell>
          <cell r="H653" t="str">
            <v>柯城元立烧结大楼</v>
          </cell>
          <cell r="I653" t="str">
            <v>48V/300A高效系统(50A高效模块，共用电源系统，三相交流输入)100A</v>
          </cell>
          <cell r="J653" t="str">
            <v>架</v>
          </cell>
          <cell r="K653">
            <v>1</v>
          </cell>
          <cell r="L653">
            <v>43105</v>
          </cell>
          <cell r="M653">
            <v>72</v>
          </cell>
          <cell r="N653">
            <v>0</v>
          </cell>
          <cell r="O653">
            <v>7870.66</v>
          </cell>
          <cell r="P653">
            <v>7634.54</v>
          </cell>
          <cell r="Q653">
            <v>236.12</v>
          </cell>
          <cell r="R653" t="str">
            <v>赵江铭</v>
          </cell>
          <cell r="S653" t="str">
            <v>1.拆站</v>
          </cell>
          <cell r="T653" t="str">
            <v>01.设备老化</v>
          </cell>
          <cell r="U653" t="str">
            <v>修理费用高于或接近更新改造成本</v>
          </cell>
          <cell r="V653" t="str">
            <v>同意报废</v>
          </cell>
          <cell r="W653" t="str">
            <v>嵌入式开关电源</v>
          </cell>
        </row>
        <row r="654">
          <cell r="B654" t="str">
            <v>330800326825</v>
          </cell>
          <cell r="C654" t="str">
            <v>楼面美化天线外罩</v>
          </cell>
          <cell r="D654" t="str">
            <v>01020107</v>
          </cell>
          <cell r="E654" t="str">
            <v>	工程转入</v>
          </cell>
          <cell r="F654" t="str">
            <v>否</v>
          </cell>
          <cell r="G654" t="str">
            <v>330802500000000142</v>
          </cell>
          <cell r="H654" t="str">
            <v>柯城元立烧结大楼</v>
          </cell>
          <cell r="I654" t="str">
            <v>方柱型3米</v>
          </cell>
          <cell r="J654" t="str">
            <v>个</v>
          </cell>
          <cell r="K654">
            <v>1</v>
          </cell>
          <cell r="L654">
            <v>43105</v>
          </cell>
          <cell r="M654">
            <v>120</v>
          </cell>
          <cell r="N654">
            <v>42</v>
          </cell>
          <cell r="O654">
            <v>10639.73</v>
          </cell>
          <cell r="P654">
            <v>6707.07</v>
          </cell>
          <cell r="Q654">
            <v>3932.66</v>
          </cell>
          <cell r="R654" t="str">
            <v>赵江铭</v>
          </cell>
          <cell r="S654" t="str">
            <v>1.拆站</v>
          </cell>
          <cell r="T654" t="str">
            <v>03.拆迁毁损</v>
          </cell>
          <cell r="U654" t="str">
            <v>利旧成本明显高于或接近同类资产重置成本</v>
          </cell>
          <cell r="V654" t="str">
            <v>同意报废</v>
          </cell>
          <cell r="W654" t="str">
            <v>楼面美化天线外罩</v>
          </cell>
        </row>
        <row r="655">
          <cell r="B655" t="str">
            <v>330800326826</v>
          </cell>
          <cell r="C655" t="str">
            <v>楼面美化天线外罩</v>
          </cell>
          <cell r="D655" t="str">
            <v>01020107</v>
          </cell>
          <cell r="E655" t="str">
            <v>	工程转入</v>
          </cell>
          <cell r="F655" t="str">
            <v>否</v>
          </cell>
          <cell r="G655" t="str">
            <v>330802500000000142</v>
          </cell>
          <cell r="H655" t="str">
            <v>柯城元立烧结大楼</v>
          </cell>
          <cell r="I655" t="str">
            <v>方柱型3米</v>
          </cell>
          <cell r="J655" t="str">
            <v>个</v>
          </cell>
          <cell r="K655">
            <v>1</v>
          </cell>
          <cell r="L655">
            <v>43105</v>
          </cell>
          <cell r="M655">
            <v>120</v>
          </cell>
          <cell r="N655">
            <v>42</v>
          </cell>
          <cell r="O655">
            <v>10639.71</v>
          </cell>
          <cell r="P655">
            <v>6707.05</v>
          </cell>
          <cell r="Q655">
            <v>3932.66</v>
          </cell>
          <cell r="R655" t="str">
            <v>赵江铭</v>
          </cell>
          <cell r="S655" t="str">
            <v>1.拆站</v>
          </cell>
          <cell r="T655" t="str">
            <v>03.拆迁毁损</v>
          </cell>
          <cell r="U655" t="str">
            <v>利旧成本明显高于或接近同类资产重置成本</v>
          </cell>
          <cell r="V655" t="str">
            <v>同意报废</v>
          </cell>
          <cell r="W655" t="str">
            <v>楼面美化天线外罩</v>
          </cell>
        </row>
        <row r="656">
          <cell r="B656" t="str">
            <v>330800326827</v>
          </cell>
          <cell r="C656" t="str">
            <v>楼面美化天线外罩</v>
          </cell>
          <cell r="D656" t="str">
            <v>01020107</v>
          </cell>
          <cell r="E656" t="str">
            <v>	工程转入</v>
          </cell>
          <cell r="F656" t="str">
            <v>否</v>
          </cell>
          <cell r="G656" t="str">
            <v>330802500000000142</v>
          </cell>
          <cell r="H656" t="str">
            <v>柯城元立烧结大楼</v>
          </cell>
          <cell r="I656" t="str">
            <v>方柱型3米</v>
          </cell>
          <cell r="J656" t="str">
            <v>个</v>
          </cell>
          <cell r="K656">
            <v>1</v>
          </cell>
          <cell r="L656">
            <v>43105</v>
          </cell>
          <cell r="M656">
            <v>120</v>
          </cell>
          <cell r="N656">
            <v>42</v>
          </cell>
          <cell r="O656">
            <v>10639.71</v>
          </cell>
          <cell r="P656">
            <v>6707.05</v>
          </cell>
          <cell r="Q656">
            <v>3932.66</v>
          </cell>
          <cell r="R656" t="str">
            <v>赵江铭</v>
          </cell>
          <cell r="S656" t="str">
            <v>1.拆站</v>
          </cell>
          <cell r="T656" t="str">
            <v>03.拆迁毁损</v>
          </cell>
          <cell r="U656" t="str">
            <v>利旧成本明显高于或接近同类资产重置成本</v>
          </cell>
          <cell r="V656" t="str">
            <v>同意报废</v>
          </cell>
          <cell r="W656" t="str">
            <v>楼面美化天线外罩</v>
          </cell>
        </row>
        <row r="657">
          <cell r="B657" t="str">
            <v>330800326828</v>
          </cell>
          <cell r="C657" t="str">
            <v>楼面美化天线外罩</v>
          </cell>
          <cell r="D657" t="str">
            <v>01020107</v>
          </cell>
          <cell r="E657" t="str">
            <v>	工程转入</v>
          </cell>
          <cell r="F657" t="str">
            <v>否</v>
          </cell>
          <cell r="G657" t="str">
            <v>330802500000000142</v>
          </cell>
          <cell r="H657" t="str">
            <v>柯城元立烧结大楼</v>
          </cell>
          <cell r="I657" t="str">
            <v>方柱型3米</v>
          </cell>
          <cell r="J657" t="str">
            <v>个</v>
          </cell>
          <cell r="K657">
            <v>1</v>
          </cell>
          <cell r="L657">
            <v>43105</v>
          </cell>
          <cell r="M657">
            <v>120</v>
          </cell>
          <cell r="N657">
            <v>42</v>
          </cell>
          <cell r="O657">
            <v>10639.71</v>
          </cell>
          <cell r="P657">
            <v>6707.05</v>
          </cell>
          <cell r="Q657">
            <v>3932.66</v>
          </cell>
          <cell r="R657" t="str">
            <v>赵江铭</v>
          </cell>
          <cell r="S657" t="str">
            <v>1.拆站</v>
          </cell>
          <cell r="T657" t="str">
            <v>03.拆迁毁损</v>
          </cell>
          <cell r="U657" t="str">
            <v>利旧成本明显高于或接近同类资产重置成本</v>
          </cell>
          <cell r="V657" t="str">
            <v>同意报废</v>
          </cell>
          <cell r="W657" t="str">
            <v>楼面美化天线外罩</v>
          </cell>
        </row>
        <row r="658">
          <cell r="B658" t="str">
            <v>330800326829</v>
          </cell>
          <cell r="C658" t="str">
            <v>楼面美化天线外罩</v>
          </cell>
          <cell r="D658" t="str">
            <v>01020107</v>
          </cell>
          <cell r="E658" t="str">
            <v>	工程转入</v>
          </cell>
          <cell r="F658" t="str">
            <v>否</v>
          </cell>
          <cell r="G658" t="str">
            <v>330802500000000142</v>
          </cell>
          <cell r="H658" t="str">
            <v>柯城元立烧结大楼</v>
          </cell>
          <cell r="I658" t="str">
            <v>方柱型3米</v>
          </cell>
          <cell r="J658" t="str">
            <v>个</v>
          </cell>
          <cell r="K658">
            <v>1</v>
          </cell>
          <cell r="L658">
            <v>43105</v>
          </cell>
          <cell r="M658">
            <v>120</v>
          </cell>
          <cell r="N658">
            <v>42</v>
          </cell>
          <cell r="O658">
            <v>10639.71</v>
          </cell>
          <cell r="P658">
            <v>6707.05</v>
          </cell>
          <cell r="Q658">
            <v>3932.66</v>
          </cell>
          <cell r="R658" t="str">
            <v>赵江铭</v>
          </cell>
          <cell r="S658" t="str">
            <v>1.拆站</v>
          </cell>
          <cell r="T658" t="str">
            <v>03.拆迁毁损</v>
          </cell>
          <cell r="U658" t="str">
            <v>利旧成本明显高于或接近同类资产重置成本</v>
          </cell>
          <cell r="V658" t="str">
            <v>同意报废</v>
          </cell>
          <cell r="W658" t="str">
            <v>楼面美化天线外罩</v>
          </cell>
        </row>
        <row r="659">
          <cell r="B659" t="str">
            <v>330800326830</v>
          </cell>
          <cell r="C659" t="str">
            <v>楼面美化天线外罩</v>
          </cell>
          <cell r="D659" t="str">
            <v>01020107</v>
          </cell>
          <cell r="E659" t="str">
            <v>	工程转入</v>
          </cell>
          <cell r="F659" t="str">
            <v>否</v>
          </cell>
          <cell r="G659" t="str">
            <v>330802500000000142</v>
          </cell>
          <cell r="H659" t="str">
            <v>柯城元立烧结大楼</v>
          </cell>
          <cell r="I659" t="str">
            <v>方柱型3米</v>
          </cell>
          <cell r="J659" t="str">
            <v>个</v>
          </cell>
          <cell r="K659">
            <v>1</v>
          </cell>
          <cell r="L659">
            <v>43105</v>
          </cell>
          <cell r="M659">
            <v>120</v>
          </cell>
          <cell r="N659">
            <v>42</v>
          </cell>
          <cell r="O659">
            <v>10639.71</v>
          </cell>
          <cell r="P659">
            <v>6707.05</v>
          </cell>
          <cell r="Q659">
            <v>3932.66</v>
          </cell>
          <cell r="R659" t="str">
            <v>赵江铭</v>
          </cell>
          <cell r="S659" t="str">
            <v>1.拆站</v>
          </cell>
          <cell r="T659" t="str">
            <v>03.拆迁毁损</v>
          </cell>
          <cell r="U659" t="str">
            <v>利旧成本明显高于或接近同类资产重置成本</v>
          </cell>
          <cell r="V659" t="str">
            <v>同意报废</v>
          </cell>
          <cell r="W659" t="str">
            <v>楼面美化天线外罩</v>
          </cell>
        </row>
        <row r="660">
          <cell r="B660" t="str">
            <v>330800326831_1</v>
          </cell>
          <cell r="C660" t="str">
            <v>一体化电源电池综合柜</v>
          </cell>
          <cell r="D660" t="str">
            <v>01230104</v>
          </cell>
          <cell r="E660" t="str">
            <v>	工程转入</v>
          </cell>
          <cell r="F660" t="str">
            <v>否</v>
          </cell>
          <cell r="G660" t="str">
            <v>330802500000000142</v>
          </cell>
          <cell r="H660" t="str">
            <v>柯城元立烧结大楼</v>
          </cell>
          <cell r="I660" t="str">
            <v>800*800*18001500W交流空调+300W直流空调、PU</v>
          </cell>
          <cell r="J660" t="str">
            <v>台</v>
          </cell>
          <cell r="K660">
            <v>1</v>
          </cell>
          <cell r="L660">
            <v>43105</v>
          </cell>
          <cell r="M660">
            <v>72</v>
          </cell>
          <cell r="N660">
            <v>0</v>
          </cell>
          <cell r="O660">
            <v>1324.24</v>
          </cell>
          <cell r="P660">
            <v>1284.51</v>
          </cell>
          <cell r="Q660">
            <v>39.73</v>
          </cell>
          <cell r="R660" t="str">
            <v>赵江铭</v>
          </cell>
          <cell r="S660" t="str">
            <v>1.拆站</v>
          </cell>
          <cell r="T660" t="str">
            <v>01.设备老化</v>
          </cell>
          <cell r="U660" t="str">
            <v>修理费用高于或接近更新改造成本</v>
          </cell>
          <cell r="V660" t="str">
            <v>同意报废</v>
          </cell>
          <cell r="W660" t="str">
            <v>1P</v>
          </cell>
        </row>
        <row r="661">
          <cell r="B661" t="str">
            <v>330800326831_2</v>
          </cell>
          <cell r="C661" t="str">
            <v>一体化电源电池综合柜</v>
          </cell>
          <cell r="D661" t="str">
            <v>01210103</v>
          </cell>
          <cell r="E661" t="str">
            <v>	工程转入</v>
          </cell>
          <cell r="F661" t="str">
            <v>否</v>
          </cell>
          <cell r="G661" t="str">
            <v>330802500000000142</v>
          </cell>
          <cell r="H661" t="str">
            <v>柯城元立烧结大楼</v>
          </cell>
          <cell r="I661" t="str">
            <v>800*800*18001500W交流空调+300W直流空调、PU</v>
          </cell>
          <cell r="J661" t="str">
            <v>台</v>
          </cell>
          <cell r="K661">
            <v>1</v>
          </cell>
          <cell r="L661">
            <v>43105</v>
          </cell>
          <cell r="M661">
            <v>72</v>
          </cell>
          <cell r="N661">
            <v>0</v>
          </cell>
          <cell r="O661">
            <v>5296.98</v>
          </cell>
          <cell r="P661">
            <v>5138.07</v>
          </cell>
          <cell r="Q661">
            <v>158.91</v>
          </cell>
          <cell r="R661" t="str">
            <v>赵江铭</v>
          </cell>
          <cell r="S661" t="str">
            <v>1.拆站</v>
          </cell>
          <cell r="T661" t="str">
            <v>01.设备老化</v>
          </cell>
          <cell r="U661" t="str">
            <v>修理费用高于或接近更新改造成本</v>
          </cell>
          <cell r="V661" t="str">
            <v>同意报废</v>
          </cell>
          <cell r="W661" t="str">
            <v>一体化机柜</v>
          </cell>
        </row>
        <row r="662">
          <cell r="B662" t="str">
            <v>330800326832_1</v>
          </cell>
          <cell r="C662" t="str">
            <v>一体化设备柜</v>
          </cell>
          <cell r="D662" t="str">
            <v>01210103</v>
          </cell>
          <cell r="E662" t="str">
            <v>	工程转入</v>
          </cell>
          <cell r="F662" t="str">
            <v>否</v>
          </cell>
          <cell r="G662" t="str">
            <v>330802500000000142</v>
          </cell>
          <cell r="H662" t="str">
            <v>柯城元立烧结大楼</v>
          </cell>
          <cell r="I662" t="str">
            <v>800*800*18002000W交流空调、PU</v>
          </cell>
          <cell r="J662" t="str">
            <v>台</v>
          </cell>
          <cell r="K662">
            <v>1</v>
          </cell>
          <cell r="L662">
            <v>43105</v>
          </cell>
          <cell r="M662">
            <v>72</v>
          </cell>
          <cell r="N662">
            <v>0</v>
          </cell>
          <cell r="O662">
            <v>4133.02</v>
          </cell>
          <cell r="P662">
            <v>4009.03</v>
          </cell>
          <cell r="Q662">
            <v>123.99</v>
          </cell>
          <cell r="R662" t="str">
            <v>赵江铭</v>
          </cell>
          <cell r="S662" t="str">
            <v>1.拆站</v>
          </cell>
          <cell r="T662" t="str">
            <v>01.设备老化</v>
          </cell>
          <cell r="U662" t="str">
            <v>修理费用高于或接近更新改造成本</v>
          </cell>
          <cell r="V662" t="str">
            <v>同意报废</v>
          </cell>
          <cell r="W662" t="str">
            <v>一体化机柜</v>
          </cell>
        </row>
        <row r="663">
          <cell r="B663" t="str">
            <v>330800326832_2</v>
          </cell>
          <cell r="C663" t="str">
            <v>一体化设备柜</v>
          </cell>
          <cell r="D663" t="str">
            <v>01230104</v>
          </cell>
          <cell r="E663" t="str">
            <v>	工程转入</v>
          </cell>
          <cell r="F663" t="str">
            <v>否</v>
          </cell>
          <cell r="G663" t="str">
            <v>330802500000000142</v>
          </cell>
          <cell r="H663" t="str">
            <v>柯城元立烧结大楼</v>
          </cell>
          <cell r="I663" t="str">
            <v>800*800*18002000W交流空调、PU</v>
          </cell>
          <cell r="J663" t="str">
            <v>台</v>
          </cell>
          <cell r="K663">
            <v>1</v>
          </cell>
          <cell r="L663">
            <v>43105</v>
          </cell>
          <cell r="M663">
            <v>72</v>
          </cell>
          <cell r="N663">
            <v>0</v>
          </cell>
          <cell r="O663">
            <v>1033.26</v>
          </cell>
          <cell r="P663">
            <v>1002.26</v>
          </cell>
          <cell r="Q663">
            <v>31</v>
          </cell>
          <cell r="R663" t="str">
            <v>赵江铭</v>
          </cell>
          <cell r="S663" t="str">
            <v>1.拆站</v>
          </cell>
          <cell r="T663" t="str">
            <v>01.设备老化</v>
          </cell>
          <cell r="U663" t="str">
            <v>修理费用高于或接近更新改造成本</v>
          </cell>
          <cell r="V663" t="str">
            <v>同意报废</v>
          </cell>
          <cell r="W663" t="str">
            <v>2P</v>
          </cell>
        </row>
        <row r="664">
          <cell r="B664" t="str">
            <v>330800340617</v>
          </cell>
          <cell r="C664" t="str">
            <v>机房配套扩容资产</v>
          </cell>
          <cell r="D664" t="str">
            <v>01239901</v>
          </cell>
          <cell r="E664" t="str">
            <v>	工程转入</v>
          </cell>
          <cell r="F664" t="str">
            <v>否</v>
          </cell>
          <cell r="G664" t="str">
            <v>330802500000000142</v>
          </cell>
          <cell r="H664" t="str">
            <v>柯城元立烧结大楼</v>
          </cell>
          <cell r="I664" t="str">
            <v>监控传感器智能门禁配套物资简易锁(一体化柜)</v>
          </cell>
          <cell r="J664" t="str">
            <v>个</v>
          </cell>
          <cell r="K664">
            <v>1</v>
          </cell>
          <cell r="L664">
            <v>43747</v>
          </cell>
          <cell r="M664">
            <v>72</v>
          </cell>
          <cell r="N664">
            <v>15</v>
          </cell>
          <cell r="O664">
            <v>459.8</v>
          </cell>
          <cell r="P664">
            <v>353.09</v>
          </cell>
          <cell r="Q664">
            <v>106.71</v>
          </cell>
          <cell r="R664" t="str">
            <v>赵江铭</v>
          </cell>
          <cell r="S664" t="str">
            <v>1.拆站</v>
          </cell>
          <cell r="T664" t="str">
            <v>01.设备老化</v>
          </cell>
          <cell r="U664" t="str">
            <v>修理费用高于或接近更新改造成本</v>
          </cell>
          <cell r="V664" t="str">
            <v>同意报废</v>
          </cell>
          <cell r="W664" t="str">
            <v>简易锁</v>
          </cell>
        </row>
        <row r="665">
          <cell r="B665" t="str">
            <v>330800349059</v>
          </cell>
          <cell r="C665" t="str">
            <v>楼面抱杆</v>
          </cell>
          <cell r="D665" t="str">
            <v>01020201</v>
          </cell>
          <cell r="E665" t="str">
            <v>	工程转入</v>
          </cell>
          <cell r="F665" t="str">
            <v>否</v>
          </cell>
          <cell r="G665" t="str">
            <v>330802500000000142</v>
          </cell>
          <cell r="H665" t="str">
            <v>柯城元立烧结大楼</v>
          </cell>
          <cell r="I665" t="str">
            <v>屋顶女儿墙抱杆3米风压0.55</v>
          </cell>
          <cell r="J665" t="str">
            <v>付</v>
          </cell>
          <cell r="K665">
            <v>1</v>
          </cell>
          <cell r="L665">
            <v>44245</v>
          </cell>
          <cell r="M665">
            <v>120</v>
          </cell>
          <cell r="N665">
            <v>79</v>
          </cell>
          <cell r="O665">
            <v>3040.12</v>
          </cell>
          <cell r="P665">
            <v>1007.5</v>
          </cell>
          <cell r="Q665">
            <v>2032.62</v>
          </cell>
          <cell r="R665" t="str">
            <v>赵江铭</v>
          </cell>
          <cell r="S665" t="str">
            <v>1.拆站</v>
          </cell>
          <cell r="T665" t="str">
            <v>03.拆迁毁损</v>
          </cell>
          <cell r="U665" t="str">
            <v>利旧成本明显高于或接近同类资产重置成本</v>
          </cell>
          <cell r="V665" t="str">
            <v>同意报废</v>
          </cell>
          <cell r="W665" t="str">
            <v>楼面抱杆</v>
          </cell>
        </row>
        <row r="666">
          <cell r="B666" t="str">
            <v>330800108508</v>
          </cell>
          <cell r="C666" t="str">
            <v>桅杆铁塔</v>
          </cell>
          <cell r="D666" t="str">
            <v>01020201</v>
          </cell>
          <cell r="E666" t="str">
            <v>	存量收购</v>
          </cell>
          <cell r="F666" t="str">
            <v>否</v>
          </cell>
          <cell r="G666" t="str">
            <v>330802908000000271</v>
          </cell>
          <cell r="H666" t="str">
            <v>衢州南湖春苑</v>
          </cell>
          <cell r="I666" t="str">
            <v>屋顶抱杆</v>
          </cell>
          <cell r="J666" t="str">
            <v>座</v>
          </cell>
          <cell r="K666">
            <v>1</v>
          </cell>
          <cell r="L666">
            <v>40482</v>
          </cell>
          <cell r="M666">
            <v>120</v>
          </cell>
          <cell r="N666">
            <v>15</v>
          </cell>
          <cell r="O666">
            <v>2330.97</v>
          </cell>
          <cell r="P666">
            <v>1978.37</v>
          </cell>
          <cell r="Q666">
            <v>352.6</v>
          </cell>
          <cell r="R666" t="str">
            <v>赵江铭</v>
          </cell>
          <cell r="S666" t="str">
            <v>1.拆站</v>
          </cell>
          <cell r="T666" t="str">
            <v>03.拆迁毁损</v>
          </cell>
          <cell r="U666" t="str">
            <v>利旧成本明显高于或接近同类资产重置成本</v>
          </cell>
          <cell r="V666" t="str">
            <v>同意报废</v>
          </cell>
          <cell r="W666" t="str">
            <v>楼面抱杆</v>
          </cell>
        </row>
        <row r="667">
          <cell r="B667" t="str">
            <v>330800112606</v>
          </cell>
          <cell r="C667" t="str">
            <v>低压避雷设施</v>
          </cell>
          <cell r="D667" t="str">
            <v>01220208</v>
          </cell>
          <cell r="E667" t="str">
            <v>	存量收购</v>
          </cell>
          <cell r="F667" t="str">
            <v>否</v>
          </cell>
          <cell r="G667" t="str">
            <v>330802908000000271</v>
          </cell>
          <cell r="H667" t="str">
            <v>衢州南湖春苑</v>
          </cell>
          <cell r="I667" t="str">
            <v>VAL-MS</v>
          </cell>
          <cell r="J667" t="str">
            <v>面</v>
          </cell>
          <cell r="K667">
            <v>1</v>
          </cell>
          <cell r="L667">
            <v>40751</v>
          </cell>
          <cell r="M667">
            <v>69</v>
          </cell>
          <cell r="N667">
            <v>0</v>
          </cell>
          <cell r="O667">
            <v>235.37</v>
          </cell>
          <cell r="P667">
            <v>228.31</v>
          </cell>
          <cell r="Q667">
            <v>7.06</v>
          </cell>
          <cell r="R667" t="str">
            <v>赵江铭</v>
          </cell>
          <cell r="S667" t="str">
            <v>1.拆站</v>
          </cell>
          <cell r="T667" t="str">
            <v>01.设备老化</v>
          </cell>
          <cell r="U667" t="str">
            <v>修理费用高于或接近更新改造成本</v>
          </cell>
          <cell r="V667" t="str">
            <v>同意报废</v>
          </cell>
          <cell r="W667" t="str">
            <v>低压避雷设施</v>
          </cell>
        </row>
        <row r="668">
          <cell r="B668" t="str">
            <v>330800119846</v>
          </cell>
          <cell r="C668" t="str">
            <v>整流机架</v>
          </cell>
          <cell r="D668" t="str">
            <v>01220501</v>
          </cell>
          <cell r="E668" t="str">
            <v>	存量收购</v>
          </cell>
          <cell r="F668" t="str">
            <v>否</v>
          </cell>
          <cell r="G668" t="str">
            <v>330802908000000271</v>
          </cell>
          <cell r="H668" t="str">
            <v>衢州南湖春苑</v>
          </cell>
          <cell r="I668" t="str">
            <v>48V-120A(30A模块)-60</v>
          </cell>
          <cell r="J668" t="str">
            <v>个</v>
          </cell>
          <cell r="K668">
            <v>1</v>
          </cell>
          <cell r="L668">
            <v>40751</v>
          </cell>
          <cell r="M668">
            <v>21</v>
          </cell>
          <cell r="N668">
            <v>0</v>
          </cell>
          <cell r="O668">
            <v>2925.37</v>
          </cell>
          <cell r="P668">
            <v>2837.61</v>
          </cell>
          <cell r="Q668">
            <v>87.76</v>
          </cell>
          <cell r="R668" t="str">
            <v>赵江铭</v>
          </cell>
          <cell r="S668" t="str">
            <v>1.拆站</v>
          </cell>
          <cell r="T668" t="str">
            <v>01.设备老化</v>
          </cell>
          <cell r="U668" t="str">
            <v>修理费用高于或接近更新改造成本</v>
          </cell>
          <cell r="V668" t="str">
            <v>同意报废</v>
          </cell>
          <cell r="W668" t="str">
            <v>嵌入式开关电源</v>
          </cell>
        </row>
        <row r="669">
          <cell r="B669" t="str">
            <v>330800300595</v>
          </cell>
          <cell r="C669" t="str">
            <v>一体化电源</v>
          </cell>
          <cell r="D669" t="str">
            <v>01210103</v>
          </cell>
          <cell r="E669" t="str">
            <v>	存量收购</v>
          </cell>
          <cell r="F669" t="str">
            <v>否</v>
          </cell>
          <cell r="G669" t="str">
            <v>330802908000000271</v>
          </cell>
          <cell r="H669" t="str">
            <v>衢州南湖春苑</v>
          </cell>
          <cell r="I669" t="str">
            <v>无</v>
          </cell>
          <cell r="J669" t="str">
            <v>台</v>
          </cell>
          <cell r="K669">
            <v>1</v>
          </cell>
          <cell r="L669">
            <v>42308</v>
          </cell>
          <cell r="M669">
            <v>72</v>
          </cell>
          <cell r="N669">
            <v>0</v>
          </cell>
          <cell r="O669">
            <v>8458.78</v>
          </cell>
          <cell r="P669">
            <v>8205.02</v>
          </cell>
          <cell r="Q669">
            <v>253.76</v>
          </cell>
          <cell r="R669" t="str">
            <v>赵江铭</v>
          </cell>
          <cell r="S669" t="str">
            <v>1.拆站</v>
          </cell>
          <cell r="T669" t="str">
            <v>01.设备老化</v>
          </cell>
          <cell r="U669" t="str">
            <v>修理费用高于或接近更新改造成本</v>
          </cell>
          <cell r="V669" t="str">
            <v>同意报废</v>
          </cell>
          <cell r="W669" t="str">
            <v>一体化机柜</v>
          </cell>
        </row>
        <row r="670">
          <cell r="B670" t="str">
            <v>330800323684</v>
          </cell>
          <cell r="C670" t="str">
            <v>普通阀控密封铅酸蓄电池</v>
          </cell>
          <cell r="D670" t="str">
            <v>01220101</v>
          </cell>
          <cell r="E670" t="str">
            <v>	工程转入</v>
          </cell>
          <cell r="F670" t="str">
            <v>否</v>
          </cell>
          <cell r="G670" t="str">
            <v>330802908000000271</v>
          </cell>
          <cell r="H670" t="str">
            <v>衢州南湖春苑</v>
          </cell>
          <cell r="I670" t="str">
            <v>前置端子铅酸蓄电池48V200Ah（125宽）</v>
          </cell>
          <cell r="J670" t="str">
            <v>组</v>
          </cell>
          <cell r="K670">
            <v>1</v>
          </cell>
          <cell r="L670">
            <v>43083</v>
          </cell>
          <cell r="M670">
            <v>72</v>
          </cell>
          <cell r="N670">
            <v>0</v>
          </cell>
          <cell r="O670">
            <v>6169.42</v>
          </cell>
          <cell r="P670">
            <v>5984.34</v>
          </cell>
          <cell r="Q670">
            <v>185.08</v>
          </cell>
          <cell r="R670" t="str">
            <v>赵江铭</v>
          </cell>
          <cell r="S670" t="str">
            <v>1.拆站</v>
          </cell>
          <cell r="T670" t="str">
            <v>01.设备老化</v>
          </cell>
          <cell r="U670" t="str">
            <v>修理费用高于或接近更新改造成本</v>
          </cell>
          <cell r="V670" t="str">
            <v>同意报废</v>
          </cell>
          <cell r="W670" t="str">
            <v>200AH</v>
          </cell>
        </row>
        <row r="671">
          <cell r="B671" t="str">
            <v>330800341381</v>
          </cell>
          <cell r="C671" t="str">
            <v>机房配套扩容资产</v>
          </cell>
          <cell r="D671" t="str">
            <v>01239901</v>
          </cell>
          <cell r="E671" t="str">
            <v>	工程转入</v>
          </cell>
          <cell r="F671" t="str">
            <v>否</v>
          </cell>
          <cell r="G671" t="str">
            <v>330802908000000271</v>
          </cell>
          <cell r="H671" t="str">
            <v>衢州南湖春苑</v>
          </cell>
          <cell r="I671" t="str">
            <v>普通空调基站智能空调控制器</v>
          </cell>
          <cell r="J671" t="str">
            <v>个</v>
          </cell>
          <cell r="K671">
            <v>1</v>
          </cell>
          <cell r="L671">
            <v>43794</v>
          </cell>
          <cell r="M671">
            <v>72</v>
          </cell>
          <cell r="N671">
            <v>16</v>
          </cell>
          <cell r="O671">
            <v>293.05</v>
          </cell>
          <cell r="P671">
            <v>221.14</v>
          </cell>
          <cell r="Q671">
            <v>71.91</v>
          </cell>
          <cell r="R671" t="str">
            <v>赵江铭</v>
          </cell>
          <cell r="S671" t="str">
            <v>1.拆站</v>
          </cell>
          <cell r="T671" t="str">
            <v>01.设备老化</v>
          </cell>
          <cell r="U671" t="str">
            <v>修理费用高于或接近更新改造成本</v>
          </cell>
          <cell r="V671" t="str">
            <v>同意报废</v>
          </cell>
          <cell r="W671" t="str">
            <v>空调控制器</v>
          </cell>
        </row>
        <row r="672">
          <cell r="B672" t="str">
            <v>330800349417</v>
          </cell>
          <cell r="C672" t="str">
            <v>外市电引入</v>
          </cell>
          <cell r="D672" t="str">
            <v>90010101</v>
          </cell>
          <cell r="E672" t="str">
            <v>	工程转入</v>
          </cell>
          <cell r="F672" t="str">
            <v>否</v>
          </cell>
          <cell r="G672" t="str">
            <v>330802908000000271</v>
          </cell>
          <cell r="H672" t="str">
            <v>衢州南湖春苑</v>
          </cell>
          <cell r="I672" t="str">
            <v>外市电线路整治</v>
          </cell>
          <cell r="J672" t="str">
            <v>项</v>
          </cell>
          <cell r="K672">
            <v>1</v>
          </cell>
          <cell r="L672">
            <v>44259</v>
          </cell>
          <cell r="M672">
            <v>120</v>
          </cell>
          <cell r="N672">
            <v>79</v>
          </cell>
          <cell r="O672">
            <v>14483.28</v>
          </cell>
          <cell r="P672">
            <v>4952.33</v>
          </cell>
          <cell r="Q672">
            <v>9530.95</v>
          </cell>
          <cell r="R672" t="str">
            <v>赵江铭</v>
          </cell>
          <cell r="S672" t="str">
            <v>1.拆站</v>
          </cell>
          <cell r="T672" t="str">
            <v>03.拆迁毁损</v>
          </cell>
          <cell r="U672" t="str">
            <v>费用类资产</v>
          </cell>
          <cell r="V672" t="str">
            <v>同意报废</v>
          </cell>
          <cell r="W672" t="str">
            <v>费用类资产</v>
          </cell>
        </row>
        <row r="673">
          <cell r="B673" t="str">
            <v>330800353340</v>
          </cell>
          <cell r="C673" t="str">
            <v>地面塔扩容资产</v>
          </cell>
          <cell r="D673" t="str">
            <v>01019901</v>
          </cell>
          <cell r="E673" t="str">
            <v>	工程转入</v>
          </cell>
          <cell r="F673" t="str">
            <v>否</v>
          </cell>
          <cell r="G673" t="str">
            <v>330802908000000271</v>
          </cell>
          <cell r="H673" t="str">
            <v>衢州南湖春苑</v>
          </cell>
          <cell r="I673" t="str">
            <v>中介机构审计费</v>
          </cell>
          <cell r="J673" t="str">
            <v>座</v>
          </cell>
          <cell r="K673">
            <v>1</v>
          </cell>
          <cell r="L673">
            <v>44259</v>
          </cell>
          <cell r="M673">
            <v>240</v>
          </cell>
          <cell r="N673">
            <v>200</v>
          </cell>
          <cell r="O673">
            <v>115.03</v>
          </cell>
          <cell r="P673">
            <v>18.58</v>
          </cell>
          <cell r="Q673">
            <v>96.45</v>
          </cell>
          <cell r="R673" t="str">
            <v>赵江铭</v>
          </cell>
          <cell r="S673" t="str">
            <v>1.拆站</v>
          </cell>
          <cell r="T673" t="str">
            <v>03.拆迁毁损</v>
          </cell>
          <cell r="U673" t="str">
            <v>费用类资产</v>
          </cell>
          <cell r="V673" t="str">
            <v>同意报废</v>
          </cell>
          <cell r="W673" t="str">
            <v>费用类资产</v>
          </cell>
        </row>
        <row r="674">
          <cell r="B674" t="str">
            <v>330800108173</v>
          </cell>
          <cell r="C674" t="str">
            <v>H杆</v>
          </cell>
          <cell r="D674" t="str">
            <v>01010303</v>
          </cell>
          <cell r="E674" t="str">
            <v>	存量收购</v>
          </cell>
          <cell r="F674" t="str">
            <v>否</v>
          </cell>
          <cell r="G674" t="str">
            <v>330825908000000026</v>
          </cell>
          <cell r="H674" t="str">
            <v>龙游石佛三门源</v>
          </cell>
          <cell r="I674" t="str">
            <v>H杆</v>
          </cell>
          <cell r="J674" t="str">
            <v>座</v>
          </cell>
          <cell r="K674">
            <v>1</v>
          </cell>
          <cell r="L674">
            <v>40362</v>
          </cell>
          <cell r="M674">
            <v>120</v>
          </cell>
          <cell r="N674">
            <v>14</v>
          </cell>
          <cell r="O674">
            <v>27645.57</v>
          </cell>
          <cell r="P674">
            <v>23687.69</v>
          </cell>
          <cell r="Q674">
            <v>3957.88</v>
          </cell>
          <cell r="R674" t="str">
            <v>何小明</v>
          </cell>
          <cell r="S674" t="str">
            <v>1.拆站</v>
          </cell>
          <cell r="T674" t="str">
            <v>03.拆迁毁损</v>
          </cell>
          <cell r="U674" t="str">
            <v>利旧成本明显高于或接近同类资产重置成本</v>
          </cell>
          <cell r="V674" t="str">
            <v>同意报废</v>
          </cell>
          <cell r="W674" t="str">
            <v>H杆</v>
          </cell>
        </row>
        <row r="675">
          <cell r="B675" t="str">
            <v>330800109642</v>
          </cell>
          <cell r="C675" t="str">
            <v>阀控式铅酸蓄电池</v>
          </cell>
          <cell r="D675" t="str">
            <v>01220101</v>
          </cell>
          <cell r="E675" t="str">
            <v>	存量收购</v>
          </cell>
          <cell r="F675" t="str">
            <v>否</v>
          </cell>
          <cell r="G675" t="str">
            <v>330825908000000026</v>
          </cell>
          <cell r="H675" t="str">
            <v>龙游石佛三门源</v>
          </cell>
          <cell r="I675" t="str">
            <v>NPL100-12(12V-100AH)</v>
          </cell>
          <cell r="J675" t="str">
            <v>V×AH-组</v>
          </cell>
          <cell r="K675">
            <v>48</v>
          </cell>
          <cell r="L675">
            <v>41976</v>
          </cell>
          <cell r="M675">
            <v>50</v>
          </cell>
          <cell r="N675">
            <v>0</v>
          </cell>
          <cell r="O675">
            <v>637.92</v>
          </cell>
          <cell r="P675">
            <v>618.78</v>
          </cell>
          <cell r="Q675">
            <v>19.14</v>
          </cell>
          <cell r="R675" t="str">
            <v>何小明</v>
          </cell>
          <cell r="S675" t="str">
            <v>1.拆站</v>
          </cell>
          <cell r="T675" t="str">
            <v>01.设备老化</v>
          </cell>
          <cell r="U675" t="str">
            <v>修理费用高于或接近更新改造成本</v>
          </cell>
          <cell r="V675" t="str">
            <v>同意报废</v>
          </cell>
          <cell r="W675" t="str">
            <v>100AH（3只）</v>
          </cell>
        </row>
        <row r="676">
          <cell r="B676" t="str">
            <v>330800117798</v>
          </cell>
          <cell r="C676" t="str">
            <v>杆路</v>
          </cell>
          <cell r="D676" t="str">
            <v>01610301</v>
          </cell>
          <cell r="E676" t="str">
            <v>	存量收购</v>
          </cell>
          <cell r="F676" t="str">
            <v>否</v>
          </cell>
          <cell r="G676" t="str">
            <v>330825908000000026</v>
          </cell>
          <cell r="H676" t="str">
            <v>龙游石佛三门源</v>
          </cell>
          <cell r="I676" t="str">
            <v>8米</v>
          </cell>
          <cell r="J676" t="str">
            <v>杆程公里</v>
          </cell>
          <cell r="K676">
            <v>1</v>
          </cell>
          <cell r="L676">
            <v>40298</v>
          </cell>
          <cell r="M676">
            <v>120</v>
          </cell>
          <cell r="N676">
            <v>14</v>
          </cell>
          <cell r="O676">
            <v>27395.15</v>
          </cell>
          <cell r="P676">
            <v>23473.07</v>
          </cell>
          <cell r="Q676">
            <v>3922.08</v>
          </cell>
          <cell r="R676" t="str">
            <v>何小明</v>
          </cell>
          <cell r="S676" t="str">
            <v>1.拆站</v>
          </cell>
          <cell r="T676" t="str">
            <v>03.拆迁毁损</v>
          </cell>
          <cell r="U676" t="str">
            <v>利旧成本明显高于或接近同类资产重置成本</v>
          </cell>
          <cell r="V676" t="str">
            <v>同意报废</v>
          </cell>
          <cell r="W676" t="str">
            <v>电力杆路</v>
          </cell>
        </row>
        <row r="677">
          <cell r="B677" t="str">
            <v>330800301228</v>
          </cell>
          <cell r="C677" t="str">
            <v>一体化电源</v>
          </cell>
          <cell r="D677" t="str">
            <v>01210103</v>
          </cell>
          <cell r="E677" t="str">
            <v>	存量收购</v>
          </cell>
          <cell r="F677" t="str">
            <v>否</v>
          </cell>
          <cell r="G677" t="str">
            <v>330825908000000026</v>
          </cell>
          <cell r="H677" t="str">
            <v>龙游石佛三门源</v>
          </cell>
          <cell r="I677" t="str">
            <v>无</v>
          </cell>
          <cell r="J677" t="str">
            <v>台</v>
          </cell>
          <cell r="K677">
            <v>1</v>
          </cell>
          <cell r="L677">
            <v>42308</v>
          </cell>
          <cell r="M677">
            <v>72</v>
          </cell>
          <cell r="N677">
            <v>0</v>
          </cell>
          <cell r="O677">
            <v>3038.21</v>
          </cell>
          <cell r="P677">
            <v>2947.06</v>
          </cell>
          <cell r="Q677">
            <v>91.15</v>
          </cell>
          <cell r="R677" t="str">
            <v>何小明</v>
          </cell>
          <cell r="S677" t="str">
            <v>1.拆站</v>
          </cell>
          <cell r="T677" t="str">
            <v>01.设备老化</v>
          </cell>
          <cell r="U677" t="str">
            <v>修理费用高于或接近更新改造成本</v>
          </cell>
          <cell r="V677" t="str">
            <v>同意报废</v>
          </cell>
          <cell r="W677" t="str">
            <v>一体化机柜</v>
          </cell>
        </row>
        <row r="678">
          <cell r="B678" t="str">
            <v>330800310813</v>
          </cell>
          <cell r="C678" t="str">
            <v>地面塔扩容资产</v>
          </cell>
          <cell r="D678" t="str">
            <v>01019901</v>
          </cell>
          <cell r="E678" t="str">
            <v>	工程转入</v>
          </cell>
          <cell r="F678" t="str">
            <v>否</v>
          </cell>
          <cell r="G678" t="str">
            <v>330825908000000026</v>
          </cell>
          <cell r="H678" t="str">
            <v>龙游石佛三门源</v>
          </cell>
          <cell r="I678" t="str">
            <v>改造站-虚拟铁塔</v>
          </cell>
          <cell r="J678" t="str">
            <v>座</v>
          </cell>
          <cell r="K678">
            <v>1</v>
          </cell>
          <cell r="L678">
            <v>42276</v>
          </cell>
          <cell r="M678">
            <v>121</v>
          </cell>
          <cell r="N678">
            <v>14</v>
          </cell>
          <cell r="O678">
            <v>6577.81</v>
          </cell>
          <cell r="P678">
            <v>4914.19</v>
          </cell>
          <cell r="Q678">
            <v>1663.62</v>
          </cell>
          <cell r="R678" t="str">
            <v>何小明</v>
          </cell>
          <cell r="S678" t="str">
            <v>1.拆站</v>
          </cell>
          <cell r="T678" t="str">
            <v>03.拆迁毁损</v>
          </cell>
          <cell r="U678" t="str">
            <v>费用类资产</v>
          </cell>
          <cell r="V678" t="str">
            <v>同意报废</v>
          </cell>
          <cell r="W678" t="str">
            <v>费用类资产</v>
          </cell>
        </row>
        <row r="679">
          <cell r="B679" t="str">
            <v>330800124041</v>
          </cell>
          <cell r="C679" t="str">
            <v>智能通风系统</v>
          </cell>
          <cell r="D679" t="str">
            <v>01230104</v>
          </cell>
          <cell r="E679" t="str">
            <v>	存量收购</v>
          </cell>
          <cell r="F679" t="str">
            <v>否</v>
          </cell>
          <cell r="G679" t="str">
            <v>330825908000000402</v>
          </cell>
          <cell r="H679" t="str">
            <v>龙游东华鸡鸣</v>
          </cell>
          <cell r="I679" t="str">
            <v>SDVCOM</v>
          </cell>
          <cell r="J679" t="str">
            <v>套</v>
          </cell>
          <cell r="K679">
            <v>1</v>
          </cell>
          <cell r="L679">
            <v>41221</v>
          </cell>
          <cell r="M679">
            <v>37</v>
          </cell>
          <cell r="N679">
            <v>0</v>
          </cell>
          <cell r="O679">
            <v>1678.45</v>
          </cell>
          <cell r="P679">
            <v>1628.1</v>
          </cell>
          <cell r="Q679">
            <v>50.35</v>
          </cell>
          <cell r="R679" t="str">
            <v>何小明</v>
          </cell>
          <cell r="S679" t="str">
            <v>2.更新改造</v>
          </cell>
          <cell r="T679" t="str">
            <v>02.故障报废</v>
          </cell>
          <cell r="U679" t="str">
            <v>故障频繁且修理成本明显高于或接近同类资产重置成本</v>
          </cell>
          <cell r="V679" t="str">
            <v>同意报废</v>
          </cell>
          <cell r="W679" t="str">
            <v>3P</v>
          </cell>
        </row>
        <row r="680">
          <cell r="B680" t="str">
            <v>330800310442</v>
          </cell>
          <cell r="C680" t="str">
            <v>普通空调柜式</v>
          </cell>
          <cell r="D680" t="str">
            <v>01230102</v>
          </cell>
          <cell r="E680" t="str">
            <v>	工程转入</v>
          </cell>
          <cell r="F680" t="str">
            <v>否</v>
          </cell>
          <cell r="G680" t="str">
            <v>330825908000000465</v>
          </cell>
          <cell r="H680" t="str">
            <v>龙游龙化</v>
          </cell>
          <cell r="I680" t="str">
            <v>3P单冷三相整机</v>
          </cell>
          <cell r="J680" t="str">
            <v>台</v>
          </cell>
          <cell r="K680">
            <v>1</v>
          </cell>
          <cell r="L680">
            <v>42708</v>
          </cell>
          <cell r="M680">
            <v>72</v>
          </cell>
          <cell r="N680">
            <v>0</v>
          </cell>
          <cell r="O680">
            <v>6164.98</v>
          </cell>
          <cell r="P680">
            <v>5980.03</v>
          </cell>
          <cell r="Q680">
            <v>184.95</v>
          </cell>
          <cell r="R680" t="str">
            <v>何小明</v>
          </cell>
          <cell r="S680" t="str">
            <v>2.更新改造</v>
          </cell>
          <cell r="T680" t="str">
            <v>02.故障报废</v>
          </cell>
          <cell r="U680" t="str">
            <v>故障频繁且修理成本明显高于或接近同类资产重置成本</v>
          </cell>
          <cell r="V680" t="str">
            <v>同意报废</v>
          </cell>
          <cell r="W680" t="str">
            <v>3P</v>
          </cell>
        </row>
        <row r="681">
          <cell r="B681" t="str">
            <v>330800312934</v>
          </cell>
          <cell r="C681" t="str">
            <v>基站舒适空调3匹（柜式）（三相）-整机（单冷）</v>
          </cell>
          <cell r="D681" t="str">
            <v>01230102</v>
          </cell>
          <cell r="E681" t="str">
            <v>	工程转入</v>
          </cell>
          <cell r="F681" t="str">
            <v>否</v>
          </cell>
          <cell r="G681" t="str">
            <v>330825908000000343</v>
          </cell>
          <cell r="H681" t="str">
            <v>龙游小南海马坪张</v>
          </cell>
          <cell r="I681" t="str">
            <v>基站舒适空调3匹（柜式）（三相）-整机（单冷）</v>
          </cell>
          <cell r="J681" t="str">
            <v>台</v>
          </cell>
          <cell r="K681">
            <v>1</v>
          </cell>
          <cell r="L681">
            <v>42626</v>
          </cell>
          <cell r="M681">
            <v>72</v>
          </cell>
          <cell r="N681">
            <v>0</v>
          </cell>
          <cell r="O681">
            <v>6180.47</v>
          </cell>
          <cell r="P681">
            <v>5995.06</v>
          </cell>
          <cell r="Q681">
            <v>185.41</v>
          </cell>
          <cell r="R681" t="str">
            <v>何小明</v>
          </cell>
          <cell r="S681" t="str">
            <v>2.更新改造</v>
          </cell>
          <cell r="T681" t="str">
            <v>02.故障报废</v>
          </cell>
          <cell r="U681" t="str">
            <v>故障频繁且修理成本明显高于或接近同类资产重置成本</v>
          </cell>
          <cell r="V681" t="str">
            <v>同意报废</v>
          </cell>
          <cell r="W681" t="str">
            <v>3P</v>
          </cell>
        </row>
        <row r="682">
          <cell r="B682" t="str">
            <v>330800322054</v>
          </cell>
          <cell r="C682" t="str">
            <v>普通阀控密封铅酸蓄电池</v>
          </cell>
          <cell r="D682" t="str">
            <v>01220101</v>
          </cell>
          <cell r="E682" t="str">
            <v>	工程转入</v>
          </cell>
          <cell r="F682" t="str">
            <v>否</v>
          </cell>
          <cell r="G682" t="str">
            <v>330825908000000472</v>
          </cell>
          <cell r="H682" t="str">
            <v>龙游张王村</v>
          </cell>
          <cell r="I682" t="str">
            <v>2V500Ah不含GPS防盗模块（组）</v>
          </cell>
          <cell r="J682" t="str">
            <v>组</v>
          </cell>
          <cell r="K682">
            <v>1</v>
          </cell>
          <cell r="L682">
            <v>43031</v>
          </cell>
          <cell r="M682">
            <v>72</v>
          </cell>
          <cell r="N682">
            <v>0</v>
          </cell>
          <cell r="O682">
            <v>14041.51</v>
          </cell>
          <cell r="P682">
            <v>13620.26</v>
          </cell>
          <cell r="Q682">
            <v>421.25</v>
          </cell>
          <cell r="R682" t="str">
            <v>何小明</v>
          </cell>
          <cell r="S682" t="str">
            <v>2.更新改造</v>
          </cell>
          <cell r="T682" t="str">
            <v>01.设备老化</v>
          </cell>
          <cell r="U682" t="str">
            <v>修理费用高于或接近更新改造成本</v>
          </cell>
          <cell r="V682" t="str">
            <v>同意报废</v>
          </cell>
          <cell r="W682" t="str">
            <v>500AH</v>
          </cell>
        </row>
        <row r="683">
          <cell r="B683" t="str">
            <v>330800123653</v>
          </cell>
          <cell r="C683" t="str">
            <v>专用空调</v>
          </cell>
          <cell r="D683" t="str">
            <v>01230104</v>
          </cell>
          <cell r="E683" t="str">
            <v>	存量收购</v>
          </cell>
          <cell r="F683" t="str">
            <v>否</v>
          </cell>
          <cell r="G683" t="str">
            <v>330825908000000615</v>
          </cell>
          <cell r="H683" t="str">
            <v>龙游寺下村</v>
          </cell>
          <cell r="I683" t="str">
            <v>SPW-V253DHL5</v>
          </cell>
          <cell r="J683" t="str">
            <v>个</v>
          </cell>
          <cell r="K683">
            <v>1</v>
          </cell>
          <cell r="L683">
            <v>39596</v>
          </cell>
          <cell r="M683">
            <v>6</v>
          </cell>
          <cell r="N683">
            <v>0</v>
          </cell>
          <cell r="O683">
            <v>257.5</v>
          </cell>
          <cell r="P683">
            <v>249.77</v>
          </cell>
          <cell r="Q683">
            <v>7.73</v>
          </cell>
          <cell r="R683" t="str">
            <v>何小明</v>
          </cell>
          <cell r="S683" t="str">
            <v>2.更新改造</v>
          </cell>
          <cell r="T683" t="str">
            <v>02.故障报废</v>
          </cell>
          <cell r="U683" t="str">
            <v>故障频繁且修理成本明显高于或接近同类资产重置成本</v>
          </cell>
          <cell r="V683" t="str">
            <v>同意报废</v>
          </cell>
          <cell r="W683" t="str">
            <v>3P</v>
          </cell>
        </row>
        <row r="684">
          <cell r="B684" t="str">
            <v>330800301445</v>
          </cell>
          <cell r="C684" t="str">
            <v>横路祝C网基站分体空调系统-室内机</v>
          </cell>
          <cell r="D684" t="str">
            <v>01230102</v>
          </cell>
          <cell r="E684" t="str">
            <v>	存量收购</v>
          </cell>
          <cell r="F684" t="str">
            <v>否</v>
          </cell>
          <cell r="G684" t="str">
            <v>330825908000000241</v>
          </cell>
          <cell r="H684" t="str">
            <v>龙游湖镇横路祝</v>
          </cell>
          <cell r="I684" t="str">
            <v>KF-72W-SNG354</v>
          </cell>
          <cell r="J684" t="str">
            <v>台</v>
          </cell>
          <cell r="K684">
            <v>1</v>
          </cell>
          <cell r="L684">
            <v>42308</v>
          </cell>
          <cell r="M684">
            <v>72</v>
          </cell>
          <cell r="N684">
            <v>0</v>
          </cell>
          <cell r="O684">
            <v>6886.84</v>
          </cell>
          <cell r="P684">
            <v>6680.23</v>
          </cell>
          <cell r="Q684">
            <v>206.61</v>
          </cell>
          <cell r="R684" t="str">
            <v>何小明</v>
          </cell>
          <cell r="S684" t="str">
            <v>2.更新改造</v>
          </cell>
          <cell r="T684" t="str">
            <v>02.故障报废</v>
          </cell>
          <cell r="U684" t="str">
            <v>故障频繁且修理成本明显高于或接近同类资产重置成本</v>
          </cell>
          <cell r="V684" t="str">
            <v>同意报废</v>
          </cell>
          <cell r="W684" t="str">
            <v>3P</v>
          </cell>
        </row>
        <row r="685">
          <cell r="B685" t="str">
            <v>330800126764</v>
          </cell>
          <cell r="C685" t="str">
            <v>专用空调</v>
          </cell>
          <cell r="D685" t="str">
            <v>01230104</v>
          </cell>
          <cell r="E685" t="str">
            <v>	存量收购</v>
          </cell>
          <cell r="F685" t="str">
            <v>否</v>
          </cell>
          <cell r="G685" t="str">
            <v>330825908000000546</v>
          </cell>
          <cell r="H685" t="str">
            <v>龙游溪口交管站</v>
          </cell>
          <cell r="I685" t="str">
            <v>KFRD-72LW-JHS(2)</v>
          </cell>
          <cell r="J685" t="str">
            <v>个</v>
          </cell>
          <cell r="K685">
            <v>1</v>
          </cell>
          <cell r="L685">
            <v>40512</v>
          </cell>
          <cell r="M685">
            <v>13</v>
          </cell>
          <cell r="N685">
            <v>0</v>
          </cell>
          <cell r="O685">
            <v>1217.68</v>
          </cell>
          <cell r="P685">
            <v>1181.15</v>
          </cell>
          <cell r="Q685">
            <v>36.53</v>
          </cell>
          <cell r="R685" t="str">
            <v>何小明</v>
          </cell>
          <cell r="S685" t="str">
            <v>2.更新改造</v>
          </cell>
          <cell r="T685" t="str">
            <v>02.故障报废</v>
          </cell>
          <cell r="U685" t="str">
            <v>故障频繁且修理成本明显高于或接近同类资产重置成本</v>
          </cell>
          <cell r="V685" t="str">
            <v>同意报废</v>
          </cell>
          <cell r="W685" t="str">
            <v>3P</v>
          </cell>
        </row>
        <row r="686">
          <cell r="B686" t="str">
            <v>330800324952</v>
          </cell>
          <cell r="C686" t="str">
            <v>捷马化工L网基站分体空调系统-室内机</v>
          </cell>
          <cell r="D686" t="str">
            <v>01230102</v>
          </cell>
          <cell r="E686" t="str">
            <v>	2016存量新增</v>
          </cell>
          <cell r="F686" t="str">
            <v>否</v>
          </cell>
          <cell r="G686" t="str">
            <v>330825700000235650</v>
          </cell>
          <cell r="H686" t="str">
            <v>龙游捷马化工</v>
          </cell>
          <cell r="I686" t="str">
            <v>KF-72W-SNG354</v>
          </cell>
          <cell r="J686" t="str">
            <v>台</v>
          </cell>
          <cell r="K686">
            <v>1</v>
          </cell>
          <cell r="L686">
            <v>42460</v>
          </cell>
          <cell r="M686">
            <v>72</v>
          </cell>
          <cell r="N686">
            <v>0</v>
          </cell>
          <cell r="O686">
            <v>7000</v>
          </cell>
          <cell r="P686">
            <v>6790</v>
          </cell>
          <cell r="Q686">
            <v>210</v>
          </cell>
          <cell r="R686" t="str">
            <v>何小明</v>
          </cell>
          <cell r="S686" t="str">
            <v>2.更新改造</v>
          </cell>
          <cell r="T686" t="str">
            <v>02.故障报废</v>
          </cell>
          <cell r="U686" t="str">
            <v>故障频繁且修理成本明显高于或接近同类资产重置成本</v>
          </cell>
          <cell r="V686" t="str">
            <v>同意报废</v>
          </cell>
          <cell r="W686" t="str">
            <v>3P</v>
          </cell>
        </row>
        <row r="687">
          <cell r="B687" t="str">
            <v>330800122992</v>
          </cell>
          <cell r="C687" t="str">
            <v>专用空调</v>
          </cell>
          <cell r="D687" t="str">
            <v>01230104</v>
          </cell>
          <cell r="E687" t="str">
            <v>	存量收购</v>
          </cell>
          <cell r="F687" t="str">
            <v>否</v>
          </cell>
          <cell r="G687" t="str">
            <v>330825908000000482</v>
          </cell>
          <cell r="H687" t="str">
            <v>龙游夏家</v>
          </cell>
          <cell r="I687" t="str">
            <v>SPW-V253DHL5</v>
          </cell>
          <cell r="J687" t="str">
            <v>个</v>
          </cell>
          <cell r="K687">
            <v>1</v>
          </cell>
          <cell r="L687">
            <v>39654</v>
          </cell>
          <cell r="M687">
            <v>6</v>
          </cell>
          <cell r="N687">
            <v>0</v>
          </cell>
          <cell r="O687">
            <v>257.5</v>
          </cell>
          <cell r="P687">
            <v>249.77</v>
          </cell>
          <cell r="Q687">
            <v>7.73</v>
          </cell>
          <cell r="R687" t="str">
            <v>何小明</v>
          </cell>
          <cell r="S687" t="str">
            <v>2.更新改造</v>
          </cell>
          <cell r="T687" t="str">
            <v>02.故障报废</v>
          </cell>
          <cell r="U687" t="str">
            <v>故障频繁且修理成本明显高于或接近同类资产重置成本</v>
          </cell>
          <cell r="V687" t="str">
            <v>同意报废</v>
          </cell>
          <cell r="W687" t="str">
            <v>3P</v>
          </cell>
        </row>
        <row r="688">
          <cell r="B688" t="str">
            <v>330800123543</v>
          </cell>
          <cell r="C688" t="str">
            <v>空调电源设备空气调节设备中央空调设备新风机</v>
          </cell>
          <cell r="D688" t="str">
            <v>01230104</v>
          </cell>
          <cell r="E688" t="str">
            <v>	存量收购</v>
          </cell>
          <cell r="F688" t="str">
            <v>否</v>
          </cell>
          <cell r="G688" t="str">
            <v>330825908000000065</v>
          </cell>
          <cell r="H688" t="str">
            <v>龙游外贸</v>
          </cell>
          <cell r="I688" t="str">
            <v>SLTF-1501</v>
          </cell>
          <cell r="J688" t="str">
            <v>套</v>
          </cell>
          <cell r="K688">
            <v>1</v>
          </cell>
          <cell r="L688">
            <v>40526</v>
          </cell>
          <cell r="M688">
            <v>14</v>
          </cell>
          <cell r="N688">
            <v>0</v>
          </cell>
          <cell r="O688">
            <v>829.46</v>
          </cell>
          <cell r="P688">
            <v>804.58</v>
          </cell>
          <cell r="Q688">
            <v>24.88</v>
          </cell>
          <cell r="R688" t="str">
            <v>何小明</v>
          </cell>
          <cell r="S688" t="str">
            <v>2.更新改造</v>
          </cell>
          <cell r="T688" t="str">
            <v>02.故障报废</v>
          </cell>
          <cell r="U688" t="str">
            <v>故障频繁且修理成本明显高于或接近同类资产重置成本</v>
          </cell>
          <cell r="V688" t="str">
            <v>同意报废</v>
          </cell>
          <cell r="W688" t="str">
            <v>3P</v>
          </cell>
        </row>
        <row r="689">
          <cell r="B689" t="str">
            <v>330800308916</v>
          </cell>
          <cell r="C689" t="str">
            <v>普通阀控密封铅酸蓄电池</v>
          </cell>
          <cell r="D689" t="str">
            <v>01220101</v>
          </cell>
          <cell r="E689" t="str">
            <v>	工程转入</v>
          </cell>
          <cell r="F689" t="str">
            <v>否</v>
          </cell>
          <cell r="G689" t="str">
            <v>330825908000000377</v>
          </cell>
          <cell r="H689" t="str">
            <v>龙游模环湖塘殿</v>
          </cell>
          <cell r="I689" t="str">
            <v>2V800Ah不含GPS防盗模块（组）</v>
          </cell>
          <cell r="J689" t="str">
            <v>组</v>
          </cell>
          <cell r="K689">
            <v>1</v>
          </cell>
          <cell r="L689">
            <v>42653</v>
          </cell>
          <cell r="M689">
            <v>72</v>
          </cell>
          <cell r="N689">
            <v>0</v>
          </cell>
          <cell r="O689">
            <v>18475.73</v>
          </cell>
          <cell r="P689">
            <v>17921.46</v>
          </cell>
          <cell r="Q689">
            <v>554.27</v>
          </cell>
          <cell r="R689" t="str">
            <v>何小明</v>
          </cell>
          <cell r="S689" t="str">
            <v>2.更新改造</v>
          </cell>
          <cell r="T689" t="str">
            <v>01.设备老化</v>
          </cell>
          <cell r="U689" t="str">
            <v>修理费用高于或接近更新改造成本</v>
          </cell>
          <cell r="V689" t="str">
            <v>同意报废</v>
          </cell>
          <cell r="W689" t="str">
            <v>800AH</v>
          </cell>
        </row>
        <row r="690">
          <cell r="B690" t="str">
            <v>330800121611</v>
          </cell>
          <cell r="C690" t="str">
            <v>交流配电箱</v>
          </cell>
          <cell r="D690" t="str">
            <v>01220305</v>
          </cell>
          <cell r="E690" t="str">
            <v>	存量收购</v>
          </cell>
          <cell r="F690" t="str">
            <v>否</v>
          </cell>
          <cell r="G690" t="str">
            <v>330825908000000499</v>
          </cell>
          <cell r="H690" t="str">
            <v>龙游电信大楼</v>
          </cell>
          <cell r="I690" t="str">
            <v>ZBX1R-20(大)</v>
          </cell>
          <cell r="J690" t="str">
            <v>个</v>
          </cell>
          <cell r="K690">
            <v>1</v>
          </cell>
          <cell r="L690">
            <v>39479</v>
          </cell>
          <cell r="M690">
            <v>72</v>
          </cell>
          <cell r="N690">
            <v>0</v>
          </cell>
          <cell r="O690">
            <v>2033.73</v>
          </cell>
          <cell r="P690">
            <v>1972.72</v>
          </cell>
          <cell r="Q690">
            <v>61.01</v>
          </cell>
          <cell r="R690" t="str">
            <v>何小明</v>
          </cell>
          <cell r="S690" t="str">
            <v>2.更新改造</v>
          </cell>
          <cell r="T690" t="str">
            <v>01.设备老化</v>
          </cell>
          <cell r="U690" t="str">
            <v>修理费用高于或接近更新改造成本</v>
          </cell>
          <cell r="V690" t="str">
            <v>同意报废</v>
          </cell>
          <cell r="W690" t="str">
            <v>交流配电箱</v>
          </cell>
        </row>
        <row r="691">
          <cell r="B691" t="str">
            <v>330800319813</v>
          </cell>
          <cell r="C691" t="str">
            <v>普通空调柜式</v>
          </cell>
          <cell r="D691" t="str">
            <v>01230102</v>
          </cell>
          <cell r="E691" t="str">
            <v>	工程转入</v>
          </cell>
          <cell r="F691" t="str">
            <v>否</v>
          </cell>
          <cell r="G691" t="str">
            <v>330825908000000497</v>
          </cell>
          <cell r="H691" t="str">
            <v>龙游下章</v>
          </cell>
          <cell r="I691" t="str">
            <v>3P单冷三相整机</v>
          </cell>
          <cell r="J691" t="str">
            <v>台</v>
          </cell>
          <cell r="K691">
            <v>1</v>
          </cell>
          <cell r="L691">
            <v>42951</v>
          </cell>
          <cell r="M691">
            <v>72</v>
          </cell>
          <cell r="N691">
            <v>0</v>
          </cell>
          <cell r="O691">
            <v>6632.69</v>
          </cell>
          <cell r="P691">
            <v>6433.71</v>
          </cell>
          <cell r="Q691">
            <v>198.98</v>
          </cell>
          <cell r="R691" t="str">
            <v>何小明</v>
          </cell>
          <cell r="S691" t="str">
            <v>2.更新改造</v>
          </cell>
          <cell r="T691" t="str">
            <v>02.故障报废</v>
          </cell>
          <cell r="U691" t="str">
            <v>故障频繁且修理成本明显高于或接近同类资产重置成本</v>
          </cell>
          <cell r="V691" t="str">
            <v>同意报废</v>
          </cell>
          <cell r="W691" t="str">
            <v>3P</v>
          </cell>
        </row>
        <row r="692">
          <cell r="B692" t="str">
            <v>330800123241</v>
          </cell>
          <cell r="C692" t="str">
            <v>专用空调</v>
          </cell>
          <cell r="D692" t="str">
            <v>01230104</v>
          </cell>
          <cell r="E692" t="str">
            <v>	存量收购</v>
          </cell>
          <cell r="F692" t="str">
            <v>否</v>
          </cell>
          <cell r="G692" t="str">
            <v>330825908000000464</v>
          </cell>
          <cell r="H692" t="str">
            <v>龙游杜山水泥厂</v>
          </cell>
          <cell r="I692" t="str">
            <v>KF-53GW-B1</v>
          </cell>
          <cell r="J692" t="str">
            <v>个</v>
          </cell>
          <cell r="K692">
            <v>1</v>
          </cell>
          <cell r="L692">
            <v>40694</v>
          </cell>
          <cell r="M692">
            <v>19</v>
          </cell>
          <cell r="N692">
            <v>0</v>
          </cell>
          <cell r="O692">
            <v>1183.19</v>
          </cell>
          <cell r="P692">
            <v>1147.69</v>
          </cell>
          <cell r="Q692">
            <v>35.5</v>
          </cell>
          <cell r="R692" t="str">
            <v>何小明</v>
          </cell>
          <cell r="S692" t="str">
            <v>2.更新改造</v>
          </cell>
          <cell r="T692" t="str">
            <v>01.设备老化</v>
          </cell>
          <cell r="U692" t="str">
            <v>修理费用高于或接近更新改造成本</v>
          </cell>
          <cell r="V692" t="str">
            <v>同意报废</v>
          </cell>
          <cell r="W692" t="str">
            <v>2P</v>
          </cell>
        </row>
        <row r="693">
          <cell r="B693" t="str">
            <v>330800305940</v>
          </cell>
          <cell r="C693" t="str">
            <v>基站舒适空调3匹（柜式）（三相）-整机（单冷）</v>
          </cell>
          <cell r="D693" t="str">
            <v>01230102</v>
          </cell>
          <cell r="E693" t="str">
            <v>	工程转入</v>
          </cell>
          <cell r="F693" t="str">
            <v>否</v>
          </cell>
          <cell r="G693" t="str">
            <v>330825500000000060</v>
          </cell>
          <cell r="H693" t="str">
            <v>龙游模环米筛垄</v>
          </cell>
          <cell r="I693" t="str">
            <v>基站舒适空调3匹（柜式）（三相）-整机（单冷）</v>
          </cell>
          <cell r="J693" t="str">
            <v>台</v>
          </cell>
          <cell r="K693">
            <v>1</v>
          </cell>
          <cell r="L693">
            <v>42526</v>
          </cell>
          <cell r="M693">
            <v>72</v>
          </cell>
          <cell r="N693">
            <v>0</v>
          </cell>
          <cell r="O693">
            <v>7492.69</v>
          </cell>
          <cell r="P693">
            <v>7267.91</v>
          </cell>
          <cell r="Q693">
            <v>224.78</v>
          </cell>
          <cell r="R693" t="str">
            <v>何小明</v>
          </cell>
          <cell r="S693" t="str">
            <v>2.更新改造</v>
          </cell>
          <cell r="T693" t="str">
            <v>01.设备老化</v>
          </cell>
          <cell r="U693" t="str">
            <v>修理费用高于或接近更新改造成本</v>
          </cell>
          <cell r="V693" t="str">
            <v>同意报废</v>
          </cell>
          <cell r="W693" t="str">
            <v>3P</v>
          </cell>
        </row>
        <row r="694">
          <cell r="B694" t="str">
            <v>330800319535</v>
          </cell>
          <cell r="C694" t="str">
            <v>普通阀控密封铅酸蓄电池</v>
          </cell>
          <cell r="D694" t="str">
            <v>01220101</v>
          </cell>
          <cell r="E694" t="str">
            <v>	工程转入</v>
          </cell>
          <cell r="F694" t="str">
            <v>否</v>
          </cell>
          <cell r="G694" t="str">
            <v>330825908000000002</v>
          </cell>
          <cell r="H694" t="str">
            <v>龙游小南海船厂</v>
          </cell>
          <cell r="I694" t="str">
            <v>前置端子铅酸蓄电池48V200Ah（125宽）</v>
          </cell>
          <cell r="J694" t="str">
            <v>组</v>
          </cell>
          <cell r="K694">
            <v>1</v>
          </cell>
          <cell r="L694">
            <v>42943</v>
          </cell>
          <cell r="M694">
            <v>72</v>
          </cell>
          <cell r="N694">
            <v>0</v>
          </cell>
          <cell r="O694">
            <v>6761.96</v>
          </cell>
          <cell r="P694">
            <v>6559.1</v>
          </cell>
          <cell r="Q694">
            <v>202.86</v>
          </cell>
          <cell r="R694" t="str">
            <v>何小明</v>
          </cell>
          <cell r="S694" t="str">
            <v>2.更新改造</v>
          </cell>
          <cell r="T694" t="str">
            <v>01.设备老化</v>
          </cell>
          <cell r="U694" t="str">
            <v>修理费用高于或接近更新改造成本</v>
          </cell>
          <cell r="V694" t="str">
            <v>同意报废</v>
          </cell>
          <cell r="W694" t="str">
            <v>200AH</v>
          </cell>
        </row>
        <row r="695">
          <cell r="B695" t="str">
            <v>330800318566</v>
          </cell>
          <cell r="C695" t="str">
            <v>普通阀控密封铅酸蓄电池</v>
          </cell>
          <cell r="D695" t="str">
            <v>01220101</v>
          </cell>
          <cell r="E695" t="str">
            <v>	工程转入</v>
          </cell>
          <cell r="F695" t="str">
            <v>否</v>
          </cell>
          <cell r="G695" t="str">
            <v>330825908000000477</v>
          </cell>
          <cell r="H695" t="str">
            <v>龙游上坂</v>
          </cell>
          <cell r="I695" t="str">
            <v>2V500Ah不含GPS防盗模块（组）</v>
          </cell>
          <cell r="J695" t="str">
            <v>组</v>
          </cell>
          <cell r="K695">
            <v>1</v>
          </cell>
          <cell r="L695">
            <v>42922</v>
          </cell>
          <cell r="M695">
            <v>72</v>
          </cell>
          <cell r="N695">
            <v>0</v>
          </cell>
          <cell r="O695">
            <v>15440.19</v>
          </cell>
          <cell r="P695">
            <v>14976.98</v>
          </cell>
          <cell r="Q695">
            <v>463.21</v>
          </cell>
          <cell r="R695" t="str">
            <v>何小明</v>
          </cell>
          <cell r="S695" t="str">
            <v>2.更新改造</v>
          </cell>
          <cell r="T695" t="str">
            <v>01.设备老化</v>
          </cell>
          <cell r="U695" t="str">
            <v>修理费用高于或接近更新改造成本</v>
          </cell>
          <cell r="V695" t="str">
            <v>同意报废</v>
          </cell>
          <cell r="W695" t="str">
            <v>500AH</v>
          </cell>
        </row>
        <row r="696">
          <cell r="B696" t="str">
            <v>330800301647</v>
          </cell>
          <cell r="C696" t="str">
            <v>蓄电池</v>
          </cell>
          <cell r="D696" t="str">
            <v>01220101</v>
          </cell>
          <cell r="E696" t="str">
            <v>	存量收购</v>
          </cell>
          <cell r="F696" t="str">
            <v>否</v>
          </cell>
          <cell r="G696" t="str">
            <v>330825908000000920</v>
          </cell>
          <cell r="H696" t="str">
            <v>龙游东金村</v>
          </cell>
          <cell r="I696" t="str">
            <v>500AH</v>
          </cell>
          <cell r="J696" t="str">
            <v>V×AH-组</v>
          </cell>
          <cell r="K696">
            <v>1</v>
          </cell>
          <cell r="L696">
            <v>42308</v>
          </cell>
          <cell r="M696">
            <v>72</v>
          </cell>
          <cell r="N696">
            <v>0</v>
          </cell>
          <cell r="O696">
            <v>10505.78</v>
          </cell>
          <cell r="P696">
            <v>10190.61</v>
          </cell>
          <cell r="Q696">
            <v>315.17</v>
          </cell>
          <cell r="R696" t="str">
            <v>何小明</v>
          </cell>
          <cell r="S696" t="str">
            <v>2.更新改造</v>
          </cell>
          <cell r="T696" t="str">
            <v>01.设备老化</v>
          </cell>
          <cell r="U696" t="str">
            <v>修理费用高于或接近更新改造成本</v>
          </cell>
          <cell r="V696" t="str">
            <v>同意报废</v>
          </cell>
          <cell r="W696" t="str">
            <v>500AH</v>
          </cell>
        </row>
        <row r="697">
          <cell r="B697" t="str">
            <v>330800321303</v>
          </cell>
          <cell r="C697" t="str">
            <v>普通阀控密封铅酸蓄电池</v>
          </cell>
          <cell r="D697" t="str">
            <v>01220101</v>
          </cell>
          <cell r="E697" t="str">
            <v>	工程转入</v>
          </cell>
          <cell r="F697" t="str">
            <v>否</v>
          </cell>
          <cell r="G697" t="str">
            <v>330825908000000386</v>
          </cell>
          <cell r="H697" t="str">
            <v>龙游横山上宾</v>
          </cell>
          <cell r="I697" t="str">
            <v>2V500Ah不含GPS防盗模块（组）</v>
          </cell>
          <cell r="J697" t="str">
            <v>组</v>
          </cell>
          <cell r="K697">
            <v>1</v>
          </cell>
          <cell r="L697">
            <v>42986</v>
          </cell>
          <cell r="M697">
            <v>72</v>
          </cell>
          <cell r="N697">
            <v>0</v>
          </cell>
          <cell r="O697">
            <v>14041.51</v>
          </cell>
          <cell r="P697">
            <v>13620.26</v>
          </cell>
          <cell r="Q697">
            <v>421.25</v>
          </cell>
          <cell r="R697" t="str">
            <v>何小明</v>
          </cell>
          <cell r="S697" t="str">
            <v>2.更新改造</v>
          </cell>
          <cell r="T697" t="str">
            <v>01.设备老化</v>
          </cell>
          <cell r="U697" t="str">
            <v>修理费用高于或接近更新改造成本</v>
          </cell>
          <cell r="V697" t="str">
            <v>同意报废</v>
          </cell>
          <cell r="W697" t="str">
            <v>500AH</v>
          </cell>
        </row>
        <row r="698">
          <cell r="B698" t="str">
            <v>330800003705</v>
          </cell>
          <cell r="C698" t="str">
            <v>铅酸蓄电池</v>
          </cell>
          <cell r="D698" t="str">
            <v>01220101</v>
          </cell>
          <cell r="E698" t="str">
            <v>	工程转入</v>
          </cell>
          <cell r="F698" t="str">
            <v>否</v>
          </cell>
          <cell r="G698" t="str">
            <v>330881908000000530</v>
          </cell>
          <cell r="H698" t="str">
            <v>江山坳里</v>
          </cell>
          <cell r="I698" t="str">
            <v>-48V/500Ah铅酸蓄电池（2V/只）</v>
          </cell>
          <cell r="J698" t="str">
            <v>组</v>
          </cell>
          <cell r="K698">
            <v>1</v>
          </cell>
          <cell r="L698">
            <v>42366</v>
          </cell>
          <cell r="M698">
            <v>72</v>
          </cell>
          <cell r="N698">
            <v>0</v>
          </cell>
          <cell r="O698">
            <v>22974.52</v>
          </cell>
          <cell r="P698">
            <v>22285.28</v>
          </cell>
          <cell r="Q698">
            <v>689.24</v>
          </cell>
          <cell r="R698" t="str">
            <v>姜冬福</v>
          </cell>
          <cell r="S698" t="str">
            <v>2.更新改造</v>
          </cell>
          <cell r="T698" t="str">
            <v>01.设备老化</v>
          </cell>
          <cell r="U698" t="str">
            <v>修理费用高于或接近更新改造成本</v>
          </cell>
          <cell r="V698" t="str">
            <v>同意报废</v>
          </cell>
          <cell r="W698" t="str">
            <v>500AH</v>
          </cell>
        </row>
        <row r="699">
          <cell r="B699" t="str">
            <v>330800105520</v>
          </cell>
          <cell r="C699" t="str">
            <v>双塔五家山C网基站X01-直流供电系统-蓄电池组</v>
          </cell>
          <cell r="D699" t="str">
            <v>01220101</v>
          </cell>
          <cell r="E699" t="str">
            <v>	存量收购</v>
          </cell>
          <cell r="F699" t="str">
            <v>否</v>
          </cell>
          <cell r="G699" t="str">
            <v>330881908000001163</v>
          </cell>
          <cell r="H699" t="str">
            <v>双塔五家山</v>
          </cell>
          <cell r="I699" t="str">
            <v>SNS-500</v>
          </cell>
          <cell r="J699" t="str">
            <v>V×AH-组</v>
          </cell>
          <cell r="K699">
            <v>48</v>
          </cell>
          <cell r="L699">
            <v>40148</v>
          </cell>
          <cell r="M699">
            <v>6</v>
          </cell>
          <cell r="N699">
            <v>0</v>
          </cell>
          <cell r="O699">
            <v>449.1</v>
          </cell>
          <cell r="P699">
            <v>435.63</v>
          </cell>
          <cell r="Q699">
            <v>13.47</v>
          </cell>
          <cell r="R699" t="str">
            <v>姜冬福</v>
          </cell>
          <cell r="S699" t="str">
            <v>2.更新改造</v>
          </cell>
          <cell r="T699" t="str">
            <v>01.设备老化</v>
          </cell>
          <cell r="U699" t="str">
            <v>修理费用高于或接近更新改造成本</v>
          </cell>
          <cell r="V699" t="str">
            <v>同意报废</v>
          </cell>
          <cell r="W699" t="str">
            <v>500AH</v>
          </cell>
        </row>
        <row r="700">
          <cell r="B700" t="str">
            <v>330800105521</v>
          </cell>
          <cell r="C700" t="str">
            <v>双塔五家山C网基站X01-直流供电系统-蓄电池组</v>
          </cell>
          <cell r="D700" t="str">
            <v>01220101</v>
          </cell>
          <cell r="E700" t="str">
            <v>	存量收购</v>
          </cell>
          <cell r="F700" t="str">
            <v>否</v>
          </cell>
          <cell r="G700" t="str">
            <v>330881908000001163</v>
          </cell>
          <cell r="H700" t="str">
            <v>双塔五家山</v>
          </cell>
          <cell r="I700" t="str">
            <v>SNS-500</v>
          </cell>
          <cell r="J700" t="str">
            <v>V×AH-组</v>
          </cell>
          <cell r="K700">
            <v>48</v>
          </cell>
          <cell r="L700">
            <v>40148</v>
          </cell>
          <cell r="M700">
            <v>6</v>
          </cell>
          <cell r="N700">
            <v>0</v>
          </cell>
          <cell r="O700">
            <v>449.1</v>
          </cell>
          <cell r="P700">
            <v>435.63</v>
          </cell>
          <cell r="Q700">
            <v>13.47</v>
          </cell>
          <cell r="R700" t="str">
            <v>姜冬福</v>
          </cell>
          <cell r="S700" t="str">
            <v>2.更新改造</v>
          </cell>
          <cell r="T700" t="str">
            <v>01.设备老化</v>
          </cell>
          <cell r="U700" t="str">
            <v>修理费用高于或接近更新改造成本</v>
          </cell>
          <cell r="V700" t="str">
            <v>同意报废</v>
          </cell>
          <cell r="W700" t="str">
            <v>500AH</v>
          </cell>
        </row>
        <row r="701">
          <cell r="B701" t="str">
            <v>330800321248</v>
          </cell>
          <cell r="C701" t="str">
            <v>普通阀控密封铅酸蓄电池</v>
          </cell>
          <cell r="D701" t="str">
            <v>01220101</v>
          </cell>
          <cell r="E701" t="str">
            <v>	工程转入</v>
          </cell>
          <cell r="F701" t="str">
            <v>否</v>
          </cell>
          <cell r="G701" t="str">
            <v>330881908000000381</v>
          </cell>
          <cell r="H701" t="str">
            <v>江山马车坳</v>
          </cell>
          <cell r="I701" t="str">
            <v>2V500Ah不含GPS防盗模块（组）</v>
          </cell>
          <cell r="J701" t="str">
            <v>组</v>
          </cell>
          <cell r="K701">
            <v>1</v>
          </cell>
          <cell r="L701">
            <v>42985</v>
          </cell>
          <cell r="M701">
            <v>72</v>
          </cell>
          <cell r="N701">
            <v>0</v>
          </cell>
          <cell r="O701">
            <v>14104.54</v>
          </cell>
          <cell r="P701">
            <v>13681.4</v>
          </cell>
          <cell r="Q701">
            <v>423.14</v>
          </cell>
          <cell r="R701" t="str">
            <v>姜冬福</v>
          </cell>
          <cell r="S701" t="str">
            <v>2.更新改造</v>
          </cell>
          <cell r="T701" t="str">
            <v>01.设备老化</v>
          </cell>
          <cell r="U701" t="str">
            <v>修理费用高于或接近更新改造成本</v>
          </cell>
          <cell r="V701" t="str">
            <v>同意报废</v>
          </cell>
          <cell r="W701" t="str">
            <v>500AH</v>
          </cell>
        </row>
        <row r="702">
          <cell r="B702" t="str">
            <v>330800310334</v>
          </cell>
          <cell r="C702" t="str">
            <v>普通空调柜式</v>
          </cell>
          <cell r="D702" t="str">
            <v>01230102</v>
          </cell>
          <cell r="E702" t="str">
            <v>	工程转入</v>
          </cell>
          <cell r="F702" t="str">
            <v>否</v>
          </cell>
          <cell r="G702" t="str">
            <v>330881908000001128</v>
          </cell>
          <cell r="H702" t="str">
            <v>凤林大悲山</v>
          </cell>
          <cell r="I702" t="str">
            <v>3P单冷三相整机</v>
          </cell>
          <cell r="J702" t="str">
            <v>台</v>
          </cell>
          <cell r="K702">
            <v>1</v>
          </cell>
          <cell r="L702">
            <v>42709</v>
          </cell>
          <cell r="M702">
            <v>72</v>
          </cell>
          <cell r="N702">
            <v>0</v>
          </cell>
          <cell r="O702">
            <v>6164.98</v>
          </cell>
          <cell r="P702">
            <v>5980.03</v>
          </cell>
          <cell r="Q702">
            <v>184.95</v>
          </cell>
          <cell r="R702" t="str">
            <v>姜冬福</v>
          </cell>
          <cell r="S702" t="str">
            <v>2.更新改造</v>
          </cell>
          <cell r="T702" t="str">
            <v>02.故障报废</v>
          </cell>
          <cell r="U702" t="str">
            <v>故障频繁且修理成本明显高于或接近同类资产重置成本</v>
          </cell>
          <cell r="V702" t="str">
            <v>同意报废</v>
          </cell>
          <cell r="W702" t="str">
            <v>3P</v>
          </cell>
        </row>
        <row r="703">
          <cell r="B703" t="str">
            <v>330800110544</v>
          </cell>
          <cell r="C703" t="str">
            <v>蓄电池组</v>
          </cell>
          <cell r="D703" t="str">
            <v>01220101</v>
          </cell>
          <cell r="E703" t="str">
            <v>	存量收购</v>
          </cell>
          <cell r="F703" t="str">
            <v>否</v>
          </cell>
          <cell r="G703" t="str">
            <v>330881908000000505</v>
          </cell>
          <cell r="H703" t="str">
            <v>江山高速北出口</v>
          </cell>
          <cell r="I703" t="str">
            <v>48V-300AH</v>
          </cell>
          <cell r="J703" t="str">
            <v>V×AH-组</v>
          </cell>
          <cell r="K703">
            <v>1</v>
          </cell>
          <cell r="L703">
            <v>41910</v>
          </cell>
          <cell r="M703">
            <v>47</v>
          </cell>
          <cell r="N703">
            <v>0</v>
          </cell>
          <cell r="O703">
            <v>6900.38</v>
          </cell>
          <cell r="P703">
            <v>6693.37</v>
          </cell>
          <cell r="Q703">
            <v>207.01</v>
          </cell>
          <cell r="R703" t="str">
            <v>姜冬福</v>
          </cell>
          <cell r="S703" t="str">
            <v>2.更新改造</v>
          </cell>
          <cell r="T703" t="str">
            <v>01.设备老化</v>
          </cell>
          <cell r="U703" t="str">
            <v>修理费用高于或接近更新改造成本</v>
          </cell>
          <cell r="V703" t="str">
            <v>同意报废</v>
          </cell>
          <cell r="W703" t="str">
            <v>300AH</v>
          </cell>
        </row>
        <row r="704">
          <cell r="B704" t="str">
            <v>330800111421</v>
          </cell>
          <cell r="C704" t="str">
            <v>蓄电池</v>
          </cell>
          <cell r="D704" t="str">
            <v>01220101</v>
          </cell>
          <cell r="E704" t="str">
            <v>	存量收购</v>
          </cell>
          <cell r="F704" t="str">
            <v>否</v>
          </cell>
          <cell r="G704" t="str">
            <v>330881908000000840</v>
          </cell>
          <cell r="H704" t="str">
            <v>江山中行-2</v>
          </cell>
          <cell r="I704" t="str">
            <v>48V-500AH</v>
          </cell>
          <cell r="J704" t="str">
            <v>V×AH-组</v>
          </cell>
          <cell r="K704">
            <v>1</v>
          </cell>
          <cell r="L704">
            <v>39479</v>
          </cell>
          <cell r="M704">
            <v>6</v>
          </cell>
          <cell r="N704">
            <v>0</v>
          </cell>
          <cell r="O704">
            <v>2083.2</v>
          </cell>
          <cell r="P704">
            <v>2020.7</v>
          </cell>
          <cell r="Q704">
            <v>62.5</v>
          </cell>
          <cell r="R704" t="str">
            <v>姜冬福</v>
          </cell>
          <cell r="S704" t="str">
            <v>2.更新改造</v>
          </cell>
          <cell r="T704" t="str">
            <v>01.设备老化</v>
          </cell>
          <cell r="U704" t="str">
            <v>修理费用高于或接近更新改造成本</v>
          </cell>
          <cell r="V704" t="str">
            <v>同意报废</v>
          </cell>
          <cell r="W704" t="str">
            <v>500AH</v>
          </cell>
        </row>
        <row r="705">
          <cell r="B705" t="str">
            <v>330800108572</v>
          </cell>
          <cell r="C705" t="str">
            <v>单管铁塔</v>
          </cell>
          <cell r="D705" t="str">
            <v>01010102</v>
          </cell>
          <cell r="E705" t="str">
            <v>	存量收购</v>
          </cell>
          <cell r="F705" t="str">
            <v>否</v>
          </cell>
          <cell r="G705" t="str">
            <v>330881908000000470</v>
          </cell>
          <cell r="H705" t="str">
            <v>江山党校</v>
          </cell>
          <cell r="I705" t="str">
            <v>单管塔</v>
          </cell>
          <cell r="J705" t="str">
            <v>座</v>
          </cell>
          <cell r="K705">
            <v>1</v>
          </cell>
          <cell r="L705">
            <v>40872</v>
          </cell>
          <cell r="M705">
            <v>120</v>
          </cell>
          <cell r="N705">
            <v>14</v>
          </cell>
          <cell r="O705">
            <v>132532.95</v>
          </cell>
          <cell r="P705">
            <v>113469.52</v>
          </cell>
          <cell r="Q705">
            <v>19063.43</v>
          </cell>
          <cell r="R705" t="str">
            <v>姜冬福</v>
          </cell>
          <cell r="S705" t="str">
            <v>2.更新改造</v>
          </cell>
          <cell r="T705" t="str">
            <v>03.拆迁毁损</v>
          </cell>
          <cell r="U705" t="str">
            <v>法兰螺丝塔身整体锈蚀严重，利旧成本明显高于或接近同类资产重置成本</v>
          </cell>
          <cell r="V705" t="str">
            <v>同意报废</v>
          </cell>
          <cell r="W705" t="str">
            <v>单管塔</v>
          </cell>
        </row>
        <row r="706">
          <cell r="B706" t="str">
            <v>330800327163</v>
          </cell>
          <cell r="C706" t="str">
            <v>地面塔扩容资产</v>
          </cell>
          <cell r="D706" t="str">
            <v>01019901</v>
          </cell>
          <cell r="E706" t="str">
            <v>	工程转入</v>
          </cell>
          <cell r="F706" t="str">
            <v>否</v>
          </cell>
          <cell r="G706" t="str">
            <v>330881908000000470</v>
          </cell>
          <cell r="H706" t="str">
            <v>江山党校</v>
          </cell>
          <cell r="I706" t="str">
            <v>增加支臂</v>
          </cell>
          <cell r="J706" t="str">
            <v>座</v>
          </cell>
          <cell r="K706">
            <v>1</v>
          </cell>
          <cell r="L706">
            <v>43207</v>
          </cell>
          <cell r="M706">
            <v>90</v>
          </cell>
          <cell r="N706">
            <v>14</v>
          </cell>
          <cell r="O706">
            <v>3442.04</v>
          </cell>
          <cell r="P706">
            <v>2284.76</v>
          </cell>
          <cell r="Q706">
            <v>1157.28</v>
          </cell>
          <cell r="R706" t="str">
            <v>姜冬福</v>
          </cell>
          <cell r="S706" t="str">
            <v>2.更新改造</v>
          </cell>
          <cell r="T706" t="str">
            <v>03.拆迁毁损</v>
          </cell>
          <cell r="U706" t="str">
            <v>费用类资产</v>
          </cell>
          <cell r="V706" t="str">
            <v>同意报废</v>
          </cell>
          <cell r="W706" t="str">
            <v>费用类资产</v>
          </cell>
        </row>
        <row r="707">
          <cell r="B707" t="str">
            <v>330800348751</v>
          </cell>
          <cell r="C707" t="str">
            <v>地面塔扩容资产</v>
          </cell>
          <cell r="D707" t="str">
            <v>01019901</v>
          </cell>
          <cell r="E707" t="str">
            <v>	工程转入</v>
          </cell>
          <cell r="F707" t="str">
            <v>否</v>
          </cell>
          <cell r="G707" t="str">
            <v>330881908000000470</v>
          </cell>
          <cell r="H707" t="str">
            <v>江山党校</v>
          </cell>
          <cell r="I707" t="str">
            <v>铁塔连接构件整治</v>
          </cell>
          <cell r="J707" t="str">
            <v>座</v>
          </cell>
          <cell r="K707">
            <v>1</v>
          </cell>
          <cell r="L707">
            <v>44222</v>
          </cell>
          <cell r="M707">
            <v>60</v>
          </cell>
          <cell r="N707">
            <v>17</v>
          </cell>
          <cell r="O707">
            <v>2816.69</v>
          </cell>
          <cell r="P707">
            <v>1589.36</v>
          </cell>
          <cell r="Q707">
            <v>1227.33</v>
          </cell>
          <cell r="R707" t="str">
            <v>姜冬福</v>
          </cell>
          <cell r="S707" t="str">
            <v>2.更新改造</v>
          </cell>
          <cell r="T707" t="str">
            <v>03.拆迁毁损</v>
          </cell>
          <cell r="U707" t="str">
            <v>费用类资产</v>
          </cell>
          <cell r="V707" t="str">
            <v>同意报废</v>
          </cell>
          <cell r="W707" t="str">
            <v>费用类资产</v>
          </cell>
        </row>
        <row r="708">
          <cell r="B708" t="str">
            <v>330800104923</v>
          </cell>
          <cell r="C708" t="str">
            <v>蓄电池组</v>
          </cell>
          <cell r="D708" t="str">
            <v>01220101</v>
          </cell>
          <cell r="E708" t="str">
            <v>	存量收购</v>
          </cell>
          <cell r="F708" t="str">
            <v>否</v>
          </cell>
          <cell r="G708" t="str">
            <v>330881908000000111</v>
          </cell>
          <cell r="H708" t="str">
            <v>江山下路口</v>
          </cell>
          <cell r="I708" t="str">
            <v>48V-500AH</v>
          </cell>
          <cell r="J708" t="str">
            <v>V×AH-组</v>
          </cell>
          <cell r="K708">
            <v>1</v>
          </cell>
          <cell r="L708">
            <v>39654</v>
          </cell>
          <cell r="M708">
            <v>6</v>
          </cell>
          <cell r="N708">
            <v>0</v>
          </cell>
          <cell r="O708">
            <v>2046.8</v>
          </cell>
          <cell r="P708">
            <v>1985.4</v>
          </cell>
          <cell r="Q708">
            <v>61.4</v>
          </cell>
          <cell r="R708" t="str">
            <v>姜冬福</v>
          </cell>
          <cell r="S708" t="str">
            <v>2.更新改造</v>
          </cell>
          <cell r="T708" t="str">
            <v>01.设备老化</v>
          </cell>
          <cell r="U708" t="str">
            <v>修理费用高于或接近更新改造成本</v>
          </cell>
          <cell r="V708" t="str">
            <v>同意报废</v>
          </cell>
          <cell r="W708" t="str">
            <v>500AH</v>
          </cell>
        </row>
        <row r="709">
          <cell r="B709" t="str">
            <v>330800316024</v>
          </cell>
          <cell r="C709" t="str">
            <v>动力及环境监控单元</v>
          </cell>
          <cell r="D709" t="str">
            <v>01230301</v>
          </cell>
          <cell r="E709" t="str">
            <v>	工程转入</v>
          </cell>
          <cell r="F709" t="str">
            <v>否</v>
          </cell>
          <cell r="G709" t="str">
            <v>330881500000000006</v>
          </cell>
          <cell r="H709" t="str">
            <v>江山金家</v>
          </cell>
          <cell r="I709" t="str">
            <v>ZXM10/EISU</v>
          </cell>
          <cell r="J709" t="str">
            <v>个</v>
          </cell>
          <cell r="K709">
            <v>1</v>
          </cell>
          <cell r="L709">
            <v>42248</v>
          </cell>
          <cell r="M709">
            <v>72</v>
          </cell>
          <cell r="N709">
            <v>0</v>
          </cell>
          <cell r="O709">
            <v>3779.38</v>
          </cell>
          <cell r="P709">
            <v>3666</v>
          </cell>
          <cell r="Q709">
            <v>113.38</v>
          </cell>
          <cell r="R709" t="str">
            <v>姜冬福</v>
          </cell>
          <cell r="S709" t="str">
            <v>2.更新改造</v>
          </cell>
          <cell r="T709" t="str">
            <v>02.故障报废</v>
          </cell>
          <cell r="U709" t="str">
            <v>故障频繁且修理成本明显高于或接近同类资产重置成本</v>
          </cell>
          <cell r="V709" t="str">
            <v>同意报废</v>
          </cell>
          <cell r="W709" t="str">
            <v>FSU</v>
          </cell>
        </row>
        <row r="710">
          <cell r="B710" t="str">
            <v>330800108789</v>
          </cell>
          <cell r="C710" t="str">
            <v>移动通信系统-通信塔设施-铁塔-自立式</v>
          </cell>
          <cell r="D710" t="str">
            <v>01010303</v>
          </cell>
          <cell r="E710" t="str">
            <v>	存量收购</v>
          </cell>
          <cell r="F710" t="str">
            <v>否</v>
          </cell>
          <cell r="G710" t="str">
            <v>330881908000000890</v>
          </cell>
          <cell r="H710" t="str">
            <v>江山双塔长塘垄</v>
          </cell>
          <cell r="I710" t="str">
            <v>6米</v>
          </cell>
          <cell r="J710" t="str">
            <v>座</v>
          </cell>
          <cell r="K710">
            <v>1</v>
          </cell>
          <cell r="L710">
            <v>41463</v>
          </cell>
          <cell r="M710">
            <v>120</v>
          </cell>
          <cell r="N710">
            <v>14</v>
          </cell>
          <cell r="O710">
            <v>23328.34</v>
          </cell>
          <cell r="P710">
            <v>19988.44</v>
          </cell>
          <cell r="Q710">
            <v>3339.9</v>
          </cell>
          <cell r="R710" t="str">
            <v>姜冬福</v>
          </cell>
          <cell r="S710" t="str">
            <v>1.拆站</v>
          </cell>
          <cell r="T710" t="str">
            <v>03.拆迁毁损</v>
          </cell>
          <cell r="U710" t="str">
            <v>利旧成本明显高于或接近同类资产重置成本</v>
          </cell>
          <cell r="V710" t="str">
            <v>同意报废</v>
          </cell>
          <cell r="W710" t="str">
            <v>H杆</v>
          </cell>
        </row>
        <row r="711">
          <cell r="B711" t="str">
            <v>330800108790</v>
          </cell>
          <cell r="C711" t="str">
            <v>移动通信系统-通信塔设施-铁塔-自立式</v>
          </cell>
          <cell r="D711" t="str">
            <v>01010303</v>
          </cell>
          <cell r="E711" t="str">
            <v>	存量收购</v>
          </cell>
          <cell r="F711" t="str">
            <v>否</v>
          </cell>
          <cell r="G711" t="str">
            <v>	330881908000000919</v>
          </cell>
          <cell r="H711" t="str">
            <v>江山虎山蛛山</v>
          </cell>
          <cell r="I711" t="str">
            <v>6米</v>
          </cell>
          <cell r="J711" t="str">
            <v>座</v>
          </cell>
          <cell r="K711">
            <v>1</v>
          </cell>
          <cell r="L711">
            <v>41463</v>
          </cell>
          <cell r="M711">
            <v>120</v>
          </cell>
          <cell r="N711">
            <v>14</v>
          </cell>
          <cell r="O711">
            <v>23328.34</v>
          </cell>
          <cell r="P711">
            <v>19988.44</v>
          </cell>
          <cell r="Q711">
            <v>3339.9</v>
          </cell>
          <cell r="R711" t="str">
            <v>姜冬福</v>
          </cell>
          <cell r="S711" t="str">
            <v>1.拆站</v>
          </cell>
          <cell r="T711" t="str">
            <v>03.拆迁毁损</v>
          </cell>
          <cell r="U711" t="str">
            <v>利旧成本明显高于或接近同类资产重置成本</v>
          </cell>
          <cell r="V711" t="str">
            <v>同意报废</v>
          </cell>
          <cell r="W711" t="str">
            <v>H杆</v>
          </cell>
        </row>
        <row r="712">
          <cell r="B712" t="str">
            <v>330800003743</v>
          </cell>
          <cell r="C712" t="str">
            <v>改造站-虚拟铁塔</v>
          </cell>
          <cell r="D712" t="str">
            <v>01010103</v>
          </cell>
          <cell r="E712" t="str">
            <v>	工程转入</v>
          </cell>
          <cell r="F712" t="str">
            <v>否</v>
          </cell>
          <cell r="G712" t="str">
            <v>330881908000000851</v>
          </cell>
          <cell r="H712" t="str">
            <v>江山梅苑宾馆</v>
          </cell>
          <cell r="I712" t="str">
            <v>改造站-虚拟铁塔</v>
          </cell>
          <cell r="J712" t="str">
            <v>座</v>
          </cell>
          <cell r="K712">
            <v>1</v>
          </cell>
          <cell r="L712">
            <v>42366</v>
          </cell>
          <cell r="M712">
            <v>240</v>
          </cell>
          <cell r="N712">
            <v>136</v>
          </cell>
          <cell r="O712">
            <v>3892.71</v>
          </cell>
          <cell r="P712">
            <v>2124.21</v>
          </cell>
          <cell r="Q712">
            <v>1768.5</v>
          </cell>
          <cell r="R712" t="str">
            <v>姜冬福</v>
          </cell>
          <cell r="S712" t="str">
            <v>1.拆站</v>
          </cell>
          <cell r="T712" t="str">
            <v>03.拆迁毁损</v>
          </cell>
          <cell r="U712" t="str">
            <v>利旧成本明显高于或接近同类资产重置成本</v>
          </cell>
          <cell r="V712" t="str">
            <v>同意报废</v>
          </cell>
          <cell r="W712" t="str">
            <v>天线抱杆</v>
          </cell>
        </row>
        <row r="713">
          <cell r="B713" t="str">
            <v>330800104285</v>
          </cell>
          <cell r="C713" t="str">
            <v>过压保护器</v>
          </cell>
          <cell r="D713" t="str">
            <v>01220208</v>
          </cell>
          <cell r="E713" t="str">
            <v>	存量收购</v>
          </cell>
          <cell r="F713" t="str">
            <v>否</v>
          </cell>
          <cell r="G713" t="str">
            <v>330881908000000851</v>
          </cell>
          <cell r="H713" t="str">
            <v>江山梅苑宾馆</v>
          </cell>
          <cell r="I713" t="str">
            <v>YD60K385-3+1J</v>
          </cell>
          <cell r="J713" t="str">
            <v>面</v>
          </cell>
          <cell r="K713">
            <v>1</v>
          </cell>
          <cell r="L713">
            <v>39903</v>
          </cell>
          <cell r="M713">
            <v>41</v>
          </cell>
          <cell r="N713">
            <v>0</v>
          </cell>
          <cell r="O713">
            <v>1718.49</v>
          </cell>
          <cell r="P713">
            <v>1666.94</v>
          </cell>
          <cell r="Q713">
            <v>51.55</v>
          </cell>
          <cell r="R713" t="str">
            <v>姜冬福</v>
          </cell>
          <cell r="S713" t="str">
            <v>1.拆站</v>
          </cell>
          <cell r="T713" t="str">
            <v>01.设备老化</v>
          </cell>
          <cell r="U713" t="str">
            <v>修理费用高于或接近更新改造成本</v>
          </cell>
          <cell r="V713" t="str">
            <v>同意报废</v>
          </cell>
          <cell r="W713" t="str">
            <v>过压保护器</v>
          </cell>
        </row>
        <row r="714">
          <cell r="B714" t="str">
            <v>330800104286</v>
          </cell>
          <cell r="C714" t="str">
            <v>交流配电箱</v>
          </cell>
          <cell r="D714" t="str">
            <v>01220305</v>
          </cell>
          <cell r="E714" t="str">
            <v>	存量收购</v>
          </cell>
          <cell r="F714" t="str">
            <v>否</v>
          </cell>
          <cell r="G714" t="str">
            <v>330881908000000851</v>
          </cell>
          <cell r="H714" t="str">
            <v>江山梅苑宾馆</v>
          </cell>
          <cell r="I714" t="str">
            <v>ZBX1R-20（大）</v>
          </cell>
          <cell r="J714" t="str">
            <v>个</v>
          </cell>
          <cell r="K714">
            <v>1</v>
          </cell>
          <cell r="L714">
            <v>39903</v>
          </cell>
          <cell r="M714">
            <v>72</v>
          </cell>
          <cell r="N714">
            <v>0</v>
          </cell>
          <cell r="O714">
            <v>2757.71</v>
          </cell>
          <cell r="P714">
            <v>2674.98</v>
          </cell>
          <cell r="Q714">
            <v>82.73</v>
          </cell>
          <cell r="R714" t="str">
            <v>姜冬福</v>
          </cell>
          <cell r="S714" t="str">
            <v>1.拆站</v>
          </cell>
          <cell r="T714" t="str">
            <v>01.设备老化</v>
          </cell>
          <cell r="U714" t="str">
            <v>修理费用高于或接近更新改造成本</v>
          </cell>
          <cell r="V714" t="str">
            <v>同意报废</v>
          </cell>
          <cell r="W714" t="str">
            <v>交流配电箱</v>
          </cell>
        </row>
        <row r="715">
          <cell r="B715" t="str">
            <v>330800108782</v>
          </cell>
          <cell r="C715" t="str">
            <v>铁塔--自立式</v>
          </cell>
          <cell r="D715" t="str">
            <v>01020107</v>
          </cell>
          <cell r="E715" t="str">
            <v>	存量收购</v>
          </cell>
          <cell r="F715" t="str">
            <v>否</v>
          </cell>
          <cell r="G715" t="str">
            <v>330881908000000851</v>
          </cell>
          <cell r="H715" t="str">
            <v>江山梅苑宾馆</v>
          </cell>
          <cell r="I715" t="str">
            <v>3米</v>
          </cell>
          <cell r="J715" t="str">
            <v>座</v>
          </cell>
          <cell r="K715">
            <v>1</v>
          </cell>
          <cell r="L715">
            <v>39903</v>
          </cell>
          <cell r="M715">
            <v>120</v>
          </cell>
          <cell r="N715">
            <v>14</v>
          </cell>
          <cell r="O715">
            <v>731.89</v>
          </cell>
          <cell r="P715">
            <v>627.12</v>
          </cell>
          <cell r="Q715">
            <v>104.77</v>
          </cell>
          <cell r="R715" t="str">
            <v>姜冬福</v>
          </cell>
          <cell r="S715" t="str">
            <v>1.拆站</v>
          </cell>
          <cell r="T715" t="str">
            <v>03.拆迁毁损</v>
          </cell>
          <cell r="U715" t="str">
            <v>利旧成本明显高于或接近同类资产重置成本</v>
          </cell>
          <cell r="V715" t="str">
            <v>同意报废</v>
          </cell>
          <cell r="W715" t="str">
            <v>楼面美化天线外罩</v>
          </cell>
        </row>
        <row r="716">
          <cell r="B716" t="str">
            <v>330800111994</v>
          </cell>
          <cell r="C716" t="str">
            <v>通用空调-通用空调</v>
          </cell>
          <cell r="D716" t="str">
            <v>01230102</v>
          </cell>
          <cell r="E716" t="str">
            <v>	存量收购</v>
          </cell>
          <cell r="F716" t="str">
            <v>否</v>
          </cell>
          <cell r="G716" t="str">
            <v>330881908000000851</v>
          </cell>
          <cell r="H716" t="str">
            <v>江山梅苑宾馆</v>
          </cell>
          <cell r="I716" t="str">
            <v>kFR-50G-BP</v>
          </cell>
          <cell r="J716" t="str">
            <v>台</v>
          </cell>
          <cell r="K716">
            <v>1</v>
          </cell>
          <cell r="L716">
            <v>39903</v>
          </cell>
          <cell r="M716">
            <v>6</v>
          </cell>
          <cell r="N716">
            <v>0</v>
          </cell>
          <cell r="O716">
            <v>228</v>
          </cell>
          <cell r="P716">
            <v>221.16</v>
          </cell>
          <cell r="Q716">
            <v>6.84</v>
          </cell>
          <cell r="R716" t="str">
            <v>姜冬福</v>
          </cell>
          <cell r="S716" t="str">
            <v>1.拆站</v>
          </cell>
          <cell r="T716" t="str">
            <v>01.设备老化</v>
          </cell>
          <cell r="U716" t="str">
            <v>修理费用高于或接近更新改造成本</v>
          </cell>
          <cell r="V716" t="str">
            <v>同意报废</v>
          </cell>
          <cell r="W716" t="str">
            <v>3P</v>
          </cell>
        </row>
        <row r="717">
          <cell r="B717" t="str">
            <v>330800117585</v>
          </cell>
          <cell r="C717" t="str">
            <v>1KV以下电力电缆</v>
          </cell>
          <cell r="D717" t="str">
            <v>01610102</v>
          </cell>
          <cell r="E717" t="str">
            <v>	存量收购</v>
          </cell>
          <cell r="F717" t="str">
            <v>否</v>
          </cell>
          <cell r="G717" t="str">
            <v>330881908000000851</v>
          </cell>
          <cell r="H717" t="str">
            <v>江山梅苑宾馆</v>
          </cell>
          <cell r="I717" t="str">
            <v>3×16+1×10</v>
          </cell>
          <cell r="J717" t="str">
            <v>米</v>
          </cell>
          <cell r="K717">
            <v>188</v>
          </cell>
          <cell r="L717">
            <v>39873</v>
          </cell>
          <cell r="M717">
            <v>120</v>
          </cell>
          <cell r="N717">
            <v>14</v>
          </cell>
          <cell r="O717">
            <v>8347.59</v>
          </cell>
          <cell r="P717">
            <v>7152.51</v>
          </cell>
          <cell r="Q717">
            <v>1195.08</v>
          </cell>
          <cell r="R717" t="str">
            <v>姜冬福</v>
          </cell>
          <cell r="S717" t="str">
            <v>1.拆站</v>
          </cell>
          <cell r="T717" t="str">
            <v>01.设备老化</v>
          </cell>
          <cell r="U717" t="str">
            <v>修理费用高于或接近更新改造成本</v>
          </cell>
          <cell r="V717" t="str">
            <v>同意报废</v>
          </cell>
          <cell r="W717" t="str">
            <v>电力电缆</v>
          </cell>
        </row>
        <row r="718">
          <cell r="B718" t="str">
            <v>330800118280</v>
          </cell>
          <cell r="C718" t="str">
            <v>固定资产装修-固定资产装修</v>
          </cell>
          <cell r="D718" t="str">
            <v>01200101</v>
          </cell>
          <cell r="E718" t="str">
            <v>	存量收购</v>
          </cell>
          <cell r="F718" t="str">
            <v>否</v>
          </cell>
          <cell r="G718" t="str">
            <v>330881908000000851</v>
          </cell>
          <cell r="H718" t="str">
            <v>江山梅苑宾馆</v>
          </cell>
          <cell r="I718" t="str">
            <v>装修</v>
          </cell>
          <cell r="J718" t="str">
            <v>平方米</v>
          </cell>
          <cell r="K718">
            <v>1</v>
          </cell>
          <cell r="L718">
            <v>39903</v>
          </cell>
          <cell r="M718">
            <v>300</v>
          </cell>
          <cell r="N718">
            <v>194</v>
          </cell>
          <cell r="O718">
            <v>957.79</v>
          </cell>
          <cell r="P718">
            <v>328.6</v>
          </cell>
          <cell r="Q718">
            <v>629.19</v>
          </cell>
          <cell r="R718" t="str">
            <v>姜冬福</v>
          </cell>
          <cell r="S718" t="str">
            <v>1.拆站</v>
          </cell>
          <cell r="T718" t="str">
            <v>03.拆迁毁损</v>
          </cell>
          <cell r="U718" t="str">
            <v>费用类资产</v>
          </cell>
          <cell r="V718" t="str">
            <v>同意报废</v>
          </cell>
          <cell r="W718" t="str">
            <v>费用类资产</v>
          </cell>
        </row>
        <row r="719">
          <cell r="B719" t="str">
            <v>330800124324</v>
          </cell>
          <cell r="C719" t="str">
            <v>整流设备-组合开关电源</v>
          </cell>
          <cell r="D719" t="str">
            <v>01220501</v>
          </cell>
          <cell r="E719" t="str">
            <v>	存量收购</v>
          </cell>
          <cell r="F719" t="str">
            <v>否</v>
          </cell>
          <cell r="G719" t="str">
            <v>330881908000000851</v>
          </cell>
          <cell r="H719" t="str">
            <v>江山梅苑宾馆</v>
          </cell>
          <cell r="I719" t="str">
            <v>48V-600A(50A模块)-150A</v>
          </cell>
          <cell r="J719" t="str">
            <v>个</v>
          </cell>
          <cell r="K719">
            <v>1</v>
          </cell>
          <cell r="L719">
            <v>39903</v>
          </cell>
          <cell r="M719">
            <v>6</v>
          </cell>
          <cell r="N719">
            <v>0</v>
          </cell>
          <cell r="O719">
            <v>495.6</v>
          </cell>
          <cell r="P719">
            <v>480.73</v>
          </cell>
          <cell r="Q719">
            <v>14.87</v>
          </cell>
          <cell r="R719" t="str">
            <v>姜冬福</v>
          </cell>
          <cell r="S719" t="str">
            <v>1.拆站</v>
          </cell>
          <cell r="T719" t="str">
            <v>01.设备老化</v>
          </cell>
          <cell r="U719" t="str">
            <v>修理费用高于或接近更新改造成本</v>
          </cell>
          <cell r="V719" t="str">
            <v>同意报废</v>
          </cell>
          <cell r="W719" t="str">
            <v>组合式开关电源</v>
          </cell>
        </row>
        <row r="720">
          <cell r="B720" t="str">
            <v>330800341753</v>
          </cell>
          <cell r="C720" t="str">
            <v>外市电引入</v>
          </cell>
          <cell r="D720" t="str">
            <v>90010101</v>
          </cell>
          <cell r="E720" t="str">
            <v>	工程转入</v>
          </cell>
          <cell r="F720" t="str">
            <v>否</v>
          </cell>
          <cell r="G720" t="str">
            <v>330881908000000851</v>
          </cell>
          <cell r="H720" t="str">
            <v>江山梅苑宾馆</v>
          </cell>
          <cell r="I720" t="str">
            <v>更换电表</v>
          </cell>
          <cell r="J720" t="str">
            <v>项</v>
          </cell>
          <cell r="K720">
            <v>1</v>
          </cell>
          <cell r="L720">
            <v>43811</v>
          </cell>
          <cell r="M720">
            <v>120</v>
          </cell>
          <cell r="N720">
            <v>63</v>
          </cell>
          <cell r="O720">
            <v>135</v>
          </cell>
          <cell r="P720">
            <v>64.13</v>
          </cell>
          <cell r="Q720">
            <v>70.87</v>
          </cell>
          <cell r="R720" t="str">
            <v>姜冬福</v>
          </cell>
          <cell r="S720" t="str">
            <v>1.拆站</v>
          </cell>
          <cell r="T720" t="str">
            <v>03.拆迁毁损</v>
          </cell>
          <cell r="U720" t="str">
            <v>费用类资产</v>
          </cell>
          <cell r="V720" t="str">
            <v>同意报废</v>
          </cell>
          <cell r="W720" t="str">
            <v>费用类资产</v>
          </cell>
        </row>
        <row r="721">
          <cell r="B721" t="str">
            <v>330800349404</v>
          </cell>
          <cell r="C721" t="str">
            <v>楼面抱杆</v>
          </cell>
          <cell r="D721" t="str">
            <v>01020201</v>
          </cell>
          <cell r="E721" t="str">
            <v>	工程转入</v>
          </cell>
          <cell r="F721" t="str">
            <v>否</v>
          </cell>
          <cell r="G721" t="str">
            <v>330881908000000851</v>
          </cell>
          <cell r="H721" t="str">
            <v>江山梅苑宾馆</v>
          </cell>
          <cell r="I721" t="str">
            <v>屋顶女儿墙抱杆3米风压0.65</v>
          </cell>
          <cell r="J721" t="str">
            <v>付</v>
          </cell>
          <cell r="K721">
            <v>6</v>
          </cell>
          <cell r="L721">
            <v>44259</v>
          </cell>
          <cell r="M721">
            <v>120</v>
          </cell>
          <cell r="N721">
            <v>79</v>
          </cell>
          <cell r="O721">
            <v>8802.3</v>
          </cell>
          <cell r="P721">
            <v>2917.15</v>
          </cell>
          <cell r="Q721">
            <v>5885.15</v>
          </cell>
          <cell r="R721" t="str">
            <v>姜冬福</v>
          </cell>
          <cell r="S721" t="str">
            <v>1.拆站</v>
          </cell>
          <cell r="T721" t="str">
            <v>03.拆迁毁损</v>
          </cell>
          <cell r="U721" t="str">
            <v>利旧成本明显高于或接近同类资产重置成本</v>
          </cell>
          <cell r="V721" t="str">
            <v>同意报废</v>
          </cell>
          <cell r="W721" t="str">
            <v>楼面抱杆</v>
          </cell>
        </row>
        <row r="722">
          <cell r="B722" t="str">
            <v>330800119415</v>
          </cell>
          <cell r="C722" t="str">
            <v>华埠封家园C网RRH-直流供电系统-蓄电池组</v>
          </cell>
          <cell r="D722" t="str">
            <v>01220101</v>
          </cell>
          <cell r="E722" t="str">
            <v>	存量收购</v>
          </cell>
          <cell r="F722" t="str">
            <v>否</v>
          </cell>
          <cell r="G722" t="str">
            <v>330824908000000368</v>
          </cell>
          <cell r="H722" t="str">
            <v>开化华埠封家园区</v>
          </cell>
          <cell r="I722" t="str">
            <v>12V-40AH</v>
          </cell>
          <cell r="J722" t="str">
            <v>V×AH-组</v>
          </cell>
          <cell r="K722">
            <v>12</v>
          </cell>
          <cell r="L722">
            <v>40106</v>
          </cell>
          <cell r="M722">
            <v>6</v>
          </cell>
          <cell r="N722">
            <v>0</v>
          </cell>
          <cell r="O722">
            <v>39.2</v>
          </cell>
          <cell r="P722">
            <v>38.02</v>
          </cell>
          <cell r="Q722">
            <v>1.18</v>
          </cell>
          <cell r="R722" t="str">
            <v>张杰</v>
          </cell>
          <cell r="S722" t="str">
            <v>2.更新改造</v>
          </cell>
          <cell r="T722" t="str">
            <v>01.设备老化</v>
          </cell>
          <cell r="U722" t="str">
            <v>修理费用高于或接近更新改造成本</v>
          </cell>
          <cell r="V722" t="str">
            <v>同意报废</v>
          </cell>
          <cell r="W722" t="str">
            <v>40AH</v>
          </cell>
        </row>
        <row r="723">
          <cell r="B723" t="str">
            <v>330800119416</v>
          </cell>
          <cell r="C723" t="str">
            <v>华埠封家园C网RRH-直流供电系统-蓄电池组</v>
          </cell>
          <cell r="D723" t="str">
            <v>01220101</v>
          </cell>
          <cell r="E723" t="str">
            <v>	存量收购</v>
          </cell>
          <cell r="F723" t="str">
            <v>否</v>
          </cell>
          <cell r="G723" t="str">
            <v>330824908000000368</v>
          </cell>
          <cell r="H723" t="str">
            <v>开化华埠封家园区</v>
          </cell>
          <cell r="I723" t="str">
            <v>12V-40AH</v>
          </cell>
          <cell r="J723" t="str">
            <v>V×AH-组</v>
          </cell>
          <cell r="K723">
            <v>12</v>
          </cell>
          <cell r="L723">
            <v>40106</v>
          </cell>
          <cell r="M723">
            <v>6</v>
          </cell>
          <cell r="N723">
            <v>0</v>
          </cell>
          <cell r="O723">
            <v>39.2</v>
          </cell>
          <cell r="P723">
            <v>38.02</v>
          </cell>
          <cell r="Q723">
            <v>1.18</v>
          </cell>
          <cell r="R723" t="str">
            <v>张杰</v>
          </cell>
          <cell r="S723" t="str">
            <v>2.更新改造</v>
          </cell>
          <cell r="T723" t="str">
            <v>01.设备老化</v>
          </cell>
          <cell r="U723" t="str">
            <v>修理费用高于或接近更新改造成本</v>
          </cell>
          <cell r="V723" t="str">
            <v>同意报废</v>
          </cell>
          <cell r="W723" t="str">
            <v>40AH</v>
          </cell>
        </row>
        <row r="724">
          <cell r="B724" t="str">
            <v>330800119417</v>
          </cell>
          <cell r="C724" t="str">
            <v>华埠封家园C网RRH-直流供电系统-蓄电池组</v>
          </cell>
          <cell r="D724" t="str">
            <v>01220101</v>
          </cell>
          <cell r="E724" t="str">
            <v>	存量收购</v>
          </cell>
          <cell r="F724" t="str">
            <v>否</v>
          </cell>
          <cell r="G724" t="str">
            <v>330824908000000368</v>
          </cell>
          <cell r="H724" t="str">
            <v>开化华埠封家园区</v>
          </cell>
          <cell r="I724" t="str">
            <v>12V-40AH</v>
          </cell>
          <cell r="J724" t="str">
            <v>V×AH-组</v>
          </cell>
          <cell r="K724">
            <v>12</v>
          </cell>
          <cell r="L724">
            <v>40106</v>
          </cell>
          <cell r="M724">
            <v>6</v>
          </cell>
          <cell r="N724">
            <v>0</v>
          </cell>
          <cell r="O724">
            <v>39.2</v>
          </cell>
          <cell r="P724">
            <v>38.02</v>
          </cell>
          <cell r="Q724">
            <v>1.18</v>
          </cell>
          <cell r="R724" t="str">
            <v>张杰</v>
          </cell>
          <cell r="S724" t="str">
            <v>2.更新改造</v>
          </cell>
          <cell r="T724" t="str">
            <v>01.设备老化</v>
          </cell>
          <cell r="U724" t="str">
            <v>修理费用高于或接近更新改造成本</v>
          </cell>
          <cell r="V724" t="str">
            <v>同意报废</v>
          </cell>
          <cell r="W724" t="str">
            <v>40AH</v>
          </cell>
        </row>
        <row r="725">
          <cell r="B725" t="str">
            <v>330800119418</v>
          </cell>
          <cell r="C725" t="str">
            <v>华埠封家园C网RRH-直流供电系统-蓄电池组</v>
          </cell>
          <cell r="D725" t="str">
            <v>01220101</v>
          </cell>
          <cell r="E725" t="str">
            <v>	存量收购</v>
          </cell>
          <cell r="F725" t="str">
            <v>否</v>
          </cell>
          <cell r="G725" t="str">
            <v>330824908000000368</v>
          </cell>
          <cell r="H725" t="str">
            <v>开化华埠封家园区</v>
          </cell>
          <cell r="I725" t="str">
            <v>12V-40AH</v>
          </cell>
          <cell r="J725" t="str">
            <v>V×AH-组</v>
          </cell>
          <cell r="K725">
            <v>12</v>
          </cell>
          <cell r="L725">
            <v>40106</v>
          </cell>
          <cell r="M725">
            <v>6</v>
          </cell>
          <cell r="N725">
            <v>0</v>
          </cell>
          <cell r="O725">
            <v>39.2</v>
          </cell>
          <cell r="P725">
            <v>38.02</v>
          </cell>
          <cell r="Q725">
            <v>1.18</v>
          </cell>
          <cell r="R725" t="str">
            <v>张杰</v>
          </cell>
          <cell r="S725" t="str">
            <v>2.更新改造</v>
          </cell>
          <cell r="T725" t="str">
            <v>01.设备老化</v>
          </cell>
          <cell r="U725" t="str">
            <v>修理费用高于或接近更新改造成本</v>
          </cell>
          <cell r="V725" t="str">
            <v>同意报废</v>
          </cell>
          <cell r="W725" t="str">
            <v>40AH</v>
          </cell>
        </row>
        <row r="726">
          <cell r="B726" t="str">
            <v>330800105161</v>
          </cell>
          <cell r="C726" t="str">
            <v>齐溪上村C网基站X01-齐溪上村C网基站直流供电系统-组合开关电源</v>
          </cell>
          <cell r="D726" t="str">
            <v>01220501</v>
          </cell>
          <cell r="E726" t="str">
            <v>	存量收购</v>
          </cell>
          <cell r="F726" t="str">
            <v>否</v>
          </cell>
          <cell r="G726" t="str">
            <v>330824908000000155</v>
          </cell>
          <cell r="H726" t="str">
            <v>开化齐溪上村</v>
          </cell>
          <cell r="I726" t="str">
            <v>MCS-3000D</v>
          </cell>
          <cell r="J726" t="str">
            <v>个</v>
          </cell>
          <cell r="K726">
            <v>1</v>
          </cell>
          <cell r="L726">
            <v>40501</v>
          </cell>
          <cell r="M726">
            <v>13</v>
          </cell>
          <cell r="N726">
            <v>0</v>
          </cell>
          <cell r="O726">
            <v>2280.91</v>
          </cell>
          <cell r="P726">
            <v>2212.48</v>
          </cell>
          <cell r="Q726">
            <v>68.43</v>
          </cell>
          <cell r="R726" t="str">
            <v>张杰</v>
          </cell>
          <cell r="S726" t="str">
            <v>2.更新改造</v>
          </cell>
          <cell r="T726" t="str">
            <v>01.设备老化</v>
          </cell>
          <cell r="U726" t="str">
            <v>修理费用高于或接近更新改造成本</v>
          </cell>
          <cell r="V726" t="str">
            <v>同意报废</v>
          </cell>
          <cell r="W726" t="str">
            <v>组合式开关电源</v>
          </cell>
        </row>
        <row r="727">
          <cell r="B727" t="str">
            <v>330800301072</v>
          </cell>
          <cell r="C727" t="str">
            <v>开关电源</v>
          </cell>
          <cell r="D727" t="str">
            <v>01220501</v>
          </cell>
          <cell r="E727" t="str">
            <v>	存量收购</v>
          </cell>
          <cell r="F727" t="str">
            <v>否</v>
          </cell>
          <cell r="G727" t="str">
            <v>330824908000000074</v>
          </cell>
          <cell r="H727" t="str">
            <v>开化池淮星玉</v>
          </cell>
          <cell r="I727" t="str">
            <v>ZXDPS500</v>
          </cell>
          <cell r="J727" t="str">
            <v>个</v>
          </cell>
          <cell r="K727">
            <v>1</v>
          </cell>
          <cell r="L727">
            <v>42308</v>
          </cell>
          <cell r="M727">
            <v>72</v>
          </cell>
          <cell r="N727">
            <v>0</v>
          </cell>
          <cell r="O727">
            <v>710.31</v>
          </cell>
          <cell r="P727">
            <v>689</v>
          </cell>
          <cell r="Q727">
            <v>21.31</v>
          </cell>
          <cell r="R727" t="str">
            <v>张杰</v>
          </cell>
          <cell r="S727" t="str">
            <v>2.更新改造</v>
          </cell>
          <cell r="T727" t="str">
            <v>01.设备老化</v>
          </cell>
          <cell r="U727" t="str">
            <v>修理费用高于或接近更新改造成本</v>
          </cell>
          <cell r="V727" t="str">
            <v>同意报废</v>
          </cell>
          <cell r="W727" t="str">
            <v>嵌入式开关电源</v>
          </cell>
        </row>
        <row r="728">
          <cell r="B728" t="str">
            <v>330800310009</v>
          </cell>
          <cell r="C728" t="str">
            <v>(浙江南都)-蓄电池-铅酸蓄电池</v>
          </cell>
          <cell r="D728" t="str">
            <v>01220101</v>
          </cell>
          <cell r="E728" t="str">
            <v>	工程转入</v>
          </cell>
          <cell r="F728" t="str">
            <v>否</v>
          </cell>
          <cell r="G728" t="str">
            <v>330824500000000036</v>
          </cell>
          <cell r="H728" t="str">
            <v>开化大溪边枫岭底</v>
          </cell>
          <cell r="I728" t="str">
            <v>-48V/200Ah铅酸蓄电池（12V/只，前置电池）</v>
          </cell>
          <cell r="J728" t="str">
            <v>组</v>
          </cell>
          <cell r="K728">
            <v>1</v>
          </cell>
          <cell r="L728">
            <v>42401</v>
          </cell>
          <cell r="M728">
            <v>72</v>
          </cell>
          <cell r="N728">
            <v>0</v>
          </cell>
          <cell r="O728">
            <v>6842.58</v>
          </cell>
          <cell r="P728">
            <v>6637.3</v>
          </cell>
          <cell r="Q728">
            <v>205.28</v>
          </cell>
          <cell r="R728" t="str">
            <v>张杰</v>
          </cell>
          <cell r="S728" t="str">
            <v>2.更新改造</v>
          </cell>
          <cell r="T728" t="str">
            <v>01.设备老化</v>
          </cell>
          <cell r="U728" t="str">
            <v>修理费用高于或接近更新改造成本</v>
          </cell>
          <cell r="V728" t="str">
            <v>同意报废</v>
          </cell>
          <cell r="W728" t="str">
            <v>200AH</v>
          </cell>
        </row>
        <row r="729">
          <cell r="B729" t="str">
            <v>330800323364</v>
          </cell>
          <cell r="C729" t="str">
            <v>普通阀控密封铅酸蓄电池</v>
          </cell>
          <cell r="D729" t="str">
            <v>01220101</v>
          </cell>
          <cell r="E729" t="str">
            <v>	工程转入</v>
          </cell>
          <cell r="F729" t="str">
            <v>否</v>
          </cell>
          <cell r="G729" t="str">
            <v>330824500000000131</v>
          </cell>
          <cell r="H729" t="str">
            <v>开化杨林隧道东口</v>
          </cell>
          <cell r="I729" t="str">
            <v>前置端子铅酸蓄电池48V200Ah（125宽）</v>
          </cell>
          <cell r="J729" t="str">
            <v>组</v>
          </cell>
          <cell r="K729">
            <v>1</v>
          </cell>
          <cell r="L729">
            <v>43032</v>
          </cell>
          <cell r="M729">
            <v>72</v>
          </cell>
          <cell r="N729">
            <v>0</v>
          </cell>
          <cell r="O729">
            <v>5783.58</v>
          </cell>
          <cell r="P729">
            <v>5610.07</v>
          </cell>
          <cell r="Q729">
            <v>173.51</v>
          </cell>
          <cell r="R729" t="str">
            <v>张杰</v>
          </cell>
          <cell r="S729" t="str">
            <v>2.更新改造</v>
          </cell>
          <cell r="T729" t="str">
            <v>01.设备老化</v>
          </cell>
          <cell r="U729" t="str">
            <v>修理费用高于或接近更新改造成本</v>
          </cell>
          <cell r="V729" t="str">
            <v>同意报废</v>
          </cell>
          <cell r="W729" t="str">
            <v>200AH</v>
          </cell>
        </row>
        <row r="730">
          <cell r="B730" t="str">
            <v>330800323365</v>
          </cell>
          <cell r="C730" t="str">
            <v>普通阀控密封铅酸蓄电池</v>
          </cell>
          <cell r="D730" t="str">
            <v>01220101</v>
          </cell>
          <cell r="E730" t="str">
            <v>	工程转入</v>
          </cell>
          <cell r="F730" t="str">
            <v>否</v>
          </cell>
          <cell r="G730" t="str">
            <v>330824500000000131</v>
          </cell>
          <cell r="H730" t="str">
            <v>开化杨林隧道东口</v>
          </cell>
          <cell r="I730" t="str">
            <v>前置端子铅酸蓄电池48V200Ah（125宽）</v>
          </cell>
          <cell r="J730" t="str">
            <v>组</v>
          </cell>
          <cell r="K730">
            <v>1</v>
          </cell>
          <cell r="L730">
            <v>43032</v>
          </cell>
          <cell r="M730">
            <v>72</v>
          </cell>
          <cell r="N730">
            <v>0</v>
          </cell>
          <cell r="O730">
            <v>5783.59</v>
          </cell>
          <cell r="P730">
            <v>5610.08</v>
          </cell>
          <cell r="Q730">
            <v>173.51</v>
          </cell>
          <cell r="R730" t="str">
            <v>张杰</v>
          </cell>
          <cell r="S730" t="str">
            <v>2.更新改造</v>
          </cell>
          <cell r="T730" t="str">
            <v>01.设备老化</v>
          </cell>
          <cell r="U730" t="str">
            <v>修理费用高于或接近更新改造成本</v>
          </cell>
          <cell r="V730" t="str">
            <v>同意报废</v>
          </cell>
          <cell r="W730" t="str">
            <v>200AH</v>
          </cell>
        </row>
        <row r="731">
          <cell r="B731" t="str">
            <v>330800106910</v>
          </cell>
          <cell r="C731" t="str">
            <v>专用空调</v>
          </cell>
          <cell r="D731" t="str">
            <v>01230104</v>
          </cell>
          <cell r="E731" t="str">
            <v>	存量收购</v>
          </cell>
          <cell r="F731" t="str">
            <v>否</v>
          </cell>
          <cell r="G731" t="str">
            <v>330824908000000627</v>
          </cell>
          <cell r="H731" t="str">
            <v>开化均墀</v>
          </cell>
          <cell r="I731" t="str">
            <v>KF-72LW-17Y2</v>
          </cell>
          <cell r="J731" t="str">
            <v>个</v>
          </cell>
          <cell r="K731">
            <v>1</v>
          </cell>
          <cell r="L731">
            <v>40359</v>
          </cell>
          <cell r="M731">
            <v>8</v>
          </cell>
          <cell r="N731">
            <v>0</v>
          </cell>
          <cell r="O731">
            <v>949</v>
          </cell>
          <cell r="P731">
            <v>920.53</v>
          </cell>
          <cell r="Q731">
            <v>28.47</v>
          </cell>
          <cell r="R731" t="str">
            <v>张杰</v>
          </cell>
          <cell r="S731" t="str">
            <v>2.更新改造</v>
          </cell>
          <cell r="T731" t="str">
            <v>01.设备老化</v>
          </cell>
          <cell r="U731" t="str">
            <v>修理费用高于或接近更新改造成本</v>
          </cell>
          <cell r="V731" t="str">
            <v>同意报废</v>
          </cell>
          <cell r="W731" t="str">
            <v>3P</v>
          </cell>
        </row>
        <row r="732">
          <cell r="B732" t="str">
            <v>330800109250</v>
          </cell>
          <cell r="C732" t="str">
            <v>蓄电池组</v>
          </cell>
          <cell r="D732" t="str">
            <v>01220101</v>
          </cell>
          <cell r="E732" t="str">
            <v>	存量收购</v>
          </cell>
          <cell r="F732" t="str">
            <v>否</v>
          </cell>
          <cell r="G732" t="str">
            <v>330824908000000606</v>
          </cell>
          <cell r="H732" t="str">
            <v>开化南淤</v>
          </cell>
          <cell r="I732" t="str">
            <v>48V-500AH</v>
          </cell>
          <cell r="J732" t="str">
            <v>V×AH-组</v>
          </cell>
          <cell r="K732">
            <v>1</v>
          </cell>
          <cell r="L732">
            <v>41787</v>
          </cell>
          <cell r="M732">
            <v>43</v>
          </cell>
          <cell r="N732">
            <v>0</v>
          </cell>
          <cell r="O732">
            <v>10684</v>
          </cell>
          <cell r="P732">
            <v>10363.48</v>
          </cell>
          <cell r="Q732">
            <v>320.52</v>
          </cell>
          <cell r="R732" t="str">
            <v>张杰</v>
          </cell>
          <cell r="S732" t="str">
            <v>2.更新改造</v>
          </cell>
          <cell r="T732" t="str">
            <v>01.设备老化</v>
          </cell>
          <cell r="U732" t="str">
            <v>修理费用高于或接近更新改造成本</v>
          </cell>
          <cell r="V732" t="str">
            <v>同意报废</v>
          </cell>
          <cell r="W732" t="str">
            <v>500AH</v>
          </cell>
        </row>
        <row r="733">
          <cell r="B733" t="str">
            <v>330800109251</v>
          </cell>
          <cell r="C733" t="str">
            <v>蓄电池组</v>
          </cell>
          <cell r="D733" t="str">
            <v>01220101</v>
          </cell>
          <cell r="E733" t="str">
            <v>	存量收购</v>
          </cell>
          <cell r="F733" t="str">
            <v>否</v>
          </cell>
          <cell r="G733" t="str">
            <v>330824908000000606</v>
          </cell>
          <cell r="H733" t="str">
            <v>开化南淤</v>
          </cell>
          <cell r="I733" t="str">
            <v>48V-500AH</v>
          </cell>
          <cell r="J733" t="str">
            <v>V×AH-组</v>
          </cell>
          <cell r="K733">
            <v>1</v>
          </cell>
          <cell r="L733">
            <v>39381</v>
          </cell>
          <cell r="M733">
            <v>6</v>
          </cell>
          <cell r="N733">
            <v>0</v>
          </cell>
          <cell r="O733">
            <v>2083.2</v>
          </cell>
          <cell r="P733">
            <v>2020.7</v>
          </cell>
          <cell r="Q733">
            <v>62.5</v>
          </cell>
          <cell r="R733" t="str">
            <v>张杰</v>
          </cell>
          <cell r="S733" t="str">
            <v>2.更新改造</v>
          </cell>
          <cell r="T733" t="str">
            <v>01.设备老化</v>
          </cell>
          <cell r="U733" t="str">
            <v>修理费用高于或接近更新改造成本</v>
          </cell>
          <cell r="V733" t="str">
            <v>同意报废</v>
          </cell>
          <cell r="W733" t="str">
            <v>500AH</v>
          </cell>
        </row>
        <row r="734">
          <cell r="B734" t="str">
            <v>330800313291</v>
          </cell>
          <cell r="C734" t="str">
            <v>普通阀控密封铅酸蓄电池</v>
          </cell>
          <cell r="D734" t="str">
            <v>01220101</v>
          </cell>
          <cell r="E734" t="str">
            <v>	工程转入</v>
          </cell>
          <cell r="F734" t="str">
            <v>否</v>
          </cell>
          <cell r="G734" t="str">
            <v>330824500000000073</v>
          </cell>
          <cell r="H734" t="str">
            <v>开化杨林大坝头</v>
          </cell>
          <cell r="I734" t="str">
            <v>前置端子铅酸蓄电池12V200Ah（125宽）</v>
          </cell>
          <cell r="J734" t="str">
            <v>只</v>
          </cell>
          <cell r="K734">
            <v>4</v>
          </cell>
          <cell r="L734">
            <v>42766</v>
          </cell>
          <cell r="M734">
            <v>72</v>
          </cell>
          <cell r="N734">
            <v>0</v>
          </cell>
          <cell r="O734">
            <v>6931.67</v>
          </cell>
          <cell r="P734">
            <v>6723.72</v>
          </cell>
          <cell r="Q734">
            <v>207.95</v>
          </cell>
          <cell r="R734" t="str">
            <v>张杰</v>
          </cell>
          <cell r="S734" t="str">
            <v>2.更新改造</v>
          </cell>
          <cell r="T734" t="str">
            <v>01.设备老化</v>
          </cell>
          <cell r="U734" t="str">
            <v>修理费用高于或接近更新改造成本</v>
          </cell>
          <cell r="V734" t="str">
            <v>同意报废</v>
          </cell>
          <cell r="W734" t="str">
            <v>200AH</v>
          </cell>
        </row>
        <row r="735">
          <cell r="B735" t="str">
            <v>330800326514</v>
          </cell>
          <cell r="C735" t="str">
            <v>普通阀控密封铅酸蓄电池</v>
          </cell>
          <cell r="D735" t="str">
            <v>01220101</v>
          </cell>
          <cell r="E735" t="str">
            <v>	工程转入</v>
          </cell>
          <cell r="F735" t="str">
            <v>否</v>
          </cell>
          <cell r="G735" t="str">
            <v>330824908000000064</v>
          </cell>
          <cell r="H735" t="str">
            <v>开化杨林新源-2</v>
          </cell>
          <cell r="I735" t="str">
            <v>前置端子铅酸蓄电池48V200Ah（125宽）</v>
          </cell>
          <cell r="J735" t="str">
            <v>组</v>
          </cell>
          <cell r="K735">
            <v>1</v>
          </cell>
          <cell r="L735">
            <v>43118</v>
          </cell>
          <cell r="M735">
            <v>72</v>
          </cell>
          <cell r="N735">
            <v>0</v>
          </cell>
          <cell r="O735">
            <v>6969.61</v>
          </cell>
          <cell r="P735">
            <v>6760.52</v>
          </cell>
          <cell r="Q735">
            <v>209.09</v>
          </cell>
          <cell r="R735" t="str">
            <v>张杰</v>
          </cell>
          <cell r="S735" t="str">
            <v>2.更新改造</v>
          </cell>
          <cell r="T735" t="str">
            <v>01.设备老化</v>
          </cell>
          <cell r="U735" t="str">
            <v>修理费用高于或接近更新改造成本</v>
          </cell>
          <cell r="V735" t="str">
            <v>同意报废</v>
          </cell>
          <cell r="W735" t="str">
            <v>200AH</v>
          </cell>
        </row>
        <row r="736">
          <cell r="B736" t="str">
            <v>330800110855</v>
          </cell>
          <cell r="C736" t="str">
            <v>霞山C网基站X01-直流供电系统-蓄电池组</v>
          </cell>
          <cell r="D736" t="str">
            <v>01220101</v>
          </cell>
          <cell r="E736" t="str">
            <v>	存量收购</v>
          </cell>
          <cell r="F736" t="str">
            <v>否</v>
          </cell>
          <cell r="G736" t="str">
            <v>330824908000000190</v>
          </cell>
          <cell r="H736" t="str">
            <v>开化马金霞山</v>
          </cell>
          <cell r="I736" t="str">
            <v>GFM-500E</v>
          </cell>
          <cell r="J736" t="str">
            <v>V×AH-组</v>
          </cell>
          <cell r="K736">
            <v>48</v>
          </cell>
          <cell r="L736">
            <v>41258</v>
          </cell>
          <cell r="M736">
            <v>26</v>
          </cell>
          <cell r="N736">
            <v>0</v>
          </cell>
          <cell r="O736">
            <v>6340.19</v>
          </cell>
          <cell r="P736">
            <v>6149.98</v>
          </cell>
          <cell r="Q736">
            <v>190.21</v>
          </cell>
          <cell r="R736" t="str">
            <v>张杰</v>
          </cell>
          <cell r="S736" t="str">
            <v>2.更新改造</v>
          </cell>
          <cell r="T736" t="str">
            <v>01.设备老化</v>
          </cell>
          <cell r="U736" t="str">
            <v>修理费用高于或接近更新改造成本</v>
          </cell>
          <cell r="V736" t="str">
            <v>同意报废</v>
          </cell>
          <cell r="W736" t="str">
            <v>500AH</v>
          </cell>
        </row>
        <row r="737">
          <cell r="B737" t="str">
            <v>330800110856</v>
          </cell>
          <cell r="C737" t="str">
            <v>霞山C网基站X01-直流供电系统-蓄电池组</v>
          </cell>
          <cell r="D737" t="str">
            <v>01220101</v>
          </cell>
          <cell r="E737" t="str">
            <v>	存量收购</v>
          </cell>
          <cell r="F737" t="str">
            <v>否</v>
          </cell>
          <cell r="G737" t="str">
            <v>330824908000000190</v>
          </cell>
          <cell r="H737" t="str">
            <v>开化马金霞山</v>
          </cell>
          <cell r="I737" t="str">
            <v>GFM-500E</v>
          </cell>
          <cell r="J737" t="str">
            <v>V×AH-组</v>
          </cell>
          <cell r="K737">
            <v>48</v>
          </cell>
          <cell r="L737">
            <v>41258</v>
          </cell>
          <cell r="M737">
            <v>26</v>
          </cell>
          <cell r="N737">
            <v>0</v>
          </cell>
          <cell r="O737">
            <v>6340.19</v>
          </cell>
          <cell r="P737">
            <v>6149.98</v>
          </cell>
          <cell r="Q737">
            <v>190.21</v>
          </cell>
          <cell r="R737" t="str">
            <v>张杰</v>
          </cell>
          <cell r="S737" t="str">
            <v>2.更新改造</v>
          </cell>
          <cell r="T737" t="str">
            <v>01.设备老化</v>
          </cell>
          <cell r="U737" t="str">
            <v>修理费用高于或接近更新改造成本</v>
          </cell>
          <cell r="V737" t="str">
            <v>同意报废</v>
          </cell>
          <cell r="W737" t="str">
            <v>500AH</v>
          </cell>
        </row>
        <row r="738">
          <cell r="B738" t="str">
            <v>330800315323</v>
          </cell>
          <cell r="C738" t="str">
            <v>动环监控设备FSU</v>
          </cell>
          <cell r="D738" t="str">
            <v>01230301</v>
          </cell>
          <cell r="E738" t="str">
            <v>	工程转入</v>
          </cell>
          <cell r="F738" t="str">
            <v>否</v>
          </cell>
          <cell r="G738" t="str">
            <v>330824908000000268</v>
          </cell>
          <cell r="H738" t="str">
            <v>开化新凉亭</v>
          </cell>
          <cell r="I738" t="str">
            <v>动力及环境监控单元主设备室内型成套设备</v>
          </cell>
          <cell r="J738" t="str">
            <v>套</v>
          </cell>
          <cell r="K738">
            <v>1</v>
          </cell>
          <cell r="L738">
            <v>42549</v>
          </cell>
          <cell r="M738">
            <v>72</v>
          </cell>
          <cell r="N738">
            <v>0</v>
          </cell>
          <cell r="O738">
            <v>3839.39</v>
          </cell>
          <cell r="P738">
            <v>3724.21</v>
          </cell>
          <cell r="Q738">
            <v>115.18</v>
          </cell>
          <cell r="R738" t="str">
            <v>张杰</v>
          </cell>
          <cell r="S738" t="str">
            <v>2.更新改造</v>
          </cell>
          <cell r="T738" t="str">
            <v>02.故障报废</v>
          </cell>
          <cell r="U738" t="str">
            <v>故障频繁且修理成本明显高于或接近同类资产重置成本</v>
          </cell>
          <cell r="V738" t="str">
            <v>同意报废</v>
          </cell>
          <cell r="W738" t="str">
            <v>FSU</v>
          </cell>
        </row>
        <row r="739">
          <cell r="B739" t="str">
            <v>330800119987</v>
          </cell>
          <cell r="C739" t="str">
            <v>开关电源</v>
          </cell>
          <cell r="D739" t="str">
            <v>01220501</v>
          </cell>
          <cell r="E739" t="str">
            <v>	存量收购</v>
          </cell>
          <cell r="F739" t="str">
            <v>否</v>
          </cell>
          <cell r="G739" t="str">
            <v>330824908000000486</v>
          </cell>
          <cell r="H739" t="str">
            <v>开化姜坞</v>
          </cell>
          <cell r="I739" t="str">
            <v>48V-600A(50A模块)-100</v>
          </cell>
          <cell r="J739" t="str">
            <v>个</v>
          </cell>
          <cell r="K739">
            <v>1</v>
          </cell>
          <cell r="L739">
            <v>39416</v>
          </cell>
          <cell r="M739">
            <v>6</v>
          </cell>
          <cell r="N739">
            <v>0</v>
          </cell>
          <cell r="O739">
            <v>932.4</v>
          </cell>
          <cell r="P739">
            <v>904.43</v>
          </cell>
          <cell r="Q739">
            <v>27.97</v>
          </cell>
          <cell r="R739" t="str">
            <v>张杰</v>
          </cell>
          <cell r="S739" t="str">
            <v>2.更新改造</v>
          </cell>
          <cell r="T739" t="str">
            <v>02.故障报废</v>
          </cell>
          <cell r="U739" t="str">
            <v>故障频繁且修理成本明显高于或接近同类资产重置成本</v>
          </cell>
          <cell r="V739" t="str">
            <v>同意报废</v>
          </cell>
          <cell r="W739" t="str">
            <v>组合式开关电源</v>
          </cell>
        </row>
        <row r="740">
          <cell r="B740" t="str">
            <v>330800101310</v>
          </cell>
          <cell r="C740" t="str">
            <v>特型塔</v>
          </cell>
          <cell r="D740" t="str">
            <v>01010202</v>
          </cell>
          <cell r="E740" t="str">
            <v>	存量收购</v>
          </cell>
          <cell r="F740" t="str">
            <v>否</v>
          </cell>
          <cell r="G740" t="str">
            <v>330824908000000713</v>
          </cell>
          <cell r="H740" t="str">
            <v>开化龙潭路</v>
          </cell>
          <cell r="I740" t="str">
            <v>景观塔</v>
          </cell>
          <cell r="J740" t="str">
            <v>座</v>
          </cell>
          <cell r="K740">
            <v>1</v>
          </cell>
          <cell r="L740">
            <v>39880</v>
          </cell>
          <cell r="M740">
            <v>120</v>
          </cell>
          <cell r="N740">
            <v>14</v>
          </cell>
          <cell r="O740">
            <v>36155.29</v>
          </cell>
          <cell r="P740">
            <v>30979.06</v>
          </cell>
          <cell r="Q740">
            <v>5176.23</v>
          </cell>
          <cell r="R740" t="str">
            <v>张杰</v>
          </cell>
          <cell r="S740" t="str">
            <v>1.拆站</v>
          </cell>
          <cell r="T740" t="str">
            <v>03.拆迁毁损</v>
          </cell>
          <cell r="U740" t="str">
            <v>无可利旧场景且利旧成本明显高于或接近同类资产重置成本</v>
          </cell>
          <cell r="V740" t="str">
            <v>同意报废</v>
          </cell>
          <cell r="W740" t="str">
            <v>楼面景观塔</v>
          </cell>
        </row>
        <row r="741">
          <cell r="B741" t="str">
            <v>330800349052</v>
          </cell>
          <cell r="C741" t="str">
            <v>地面塔扩容资产</v>
          </cell>
          <cell r="D741" t="str">
            <v>01019901</v>
          </cell>
          <cell r="E741" t="str">
            <v>	工程转入</v>
          </cell>
          <cell r="F741" t="str">
            <v>否</v>
          </cell>
          <cell r="G741" t="str">
            <v>330824908000000713</v>
          </cell>
          <cell r="H741" t="str">
            <v>开化龙潭路</v>
          </cell>
          <cell r="I741" t="str">
            <v>荷载等量替换楼面塔</v>
          </cell>
          <cell r="J741" t="str">
            <v>座</v>
          </cell>
          <cell r="K741">
            <v>1</v>
          </cell>
          <cell r="L741">
            <v>44224</v>
          </cell>
          <cell r="M741">
            <v>240</v>
          </cell>
          <cell r="N741">
            <v>197</v>
          </cell>
          <cell r="O741">
            <v>4256.1</v>
          </cell>
          <cell r="P741">
            <v>739.36</v>
          </cell>
          <cell r="Q741">
            <v>3516.74</v>
          </cell>
          <cell r="R741" t="str">
            <v>张杰</v>
          </cell>
          <cell r="S741" t="str">
            <v>1.拆站</v>
          </cell>
          <cell r="T741" t="str">
            <v>03.拆迁毁损</v>
          </cell>
          <cell r="U741" t="str">
            <v>费用类资产</v>
          </cell>
          <cell r="V741" t="str">
            <v>同意报废</v>
          </cell>
          <cell r="W741" t="str">
            <v>费用类资产</v>
          </cell>
        </row>
        <row r="742">
          <cell r="B742" t="str">
            <v>330800336329</v>
          </cell>
          <cell r="C742" t="str">
            <v>动力及环境监控单元</v>
          </cell>
          <cell r="D742" t="str">
            <v>01230301</v>
          </cell>
          <cell r="E742" t="str">
            <v>	工程转入</v>
          </cell>
          <cell r="F742" t="str">
            <v>否</v>
          </cell>
          <cell r="G742" t="str">
            <v>330802908000000308</v>
          </cell>
          <cell r="H742" t="str">
            <v>衢州花园岗村</v>
          </cell>
          <cell r="I742" t="str">
            <v>主设备室内型成套设备基本配置模型</v>
          </cell>
          <cell r="J742" t="str">
            <v>套</v>
          </cell>
          <cell r="K742">
            <v>1</v>
          </cell>
          <cell r="L742">
            <v>43490</v>
          </cell>
          <cell r="M742">
            <v>72</v>
          </cell>
          <cell r="N742">
            <v>5</v>
          </cell>
          <cell r="O742">
            <v>2594.87</v>
          </cell>
          <cell r="P742">
            <v>2342.3</v>
          </cell>
          <cell r="Q742">
            <v>252.57</v>
          </cell>
          <cell r="R742" t="str">
            <v>赵江铭</v>
          </cell>
          <cell r="S742" t="str">
            <v>2.更新改造</v>
          </cell>
          <cell r="T742" t="str">
            <v>01.设备老化</v>
          </cell>
          <cell r="U742" t="str">
            <v>修理费用高于或接近更新改造成本</v>
          </cell>
          <cell r="V742" t="str">
            <v>同意报废</v>
          </cell>
          <cell r="W742" t="str">
            <v>FSU</v>
          </cell>
        </row>
        <row r="743">
          <cell r="B743" t="str">
            <v>330800102431</v>
          </cell>
          <cell r="C743" t="str">
            <v>蓄电池组</v>
          </cell>
          <cell r="D743" t="str">
            <v>01220101</v>
          </cell>
          <cell r="E743" t="str">
            <v>	存量收购</v>
          </cell>
          <cell r="F743" t="str">
            <v>否</v>
          </cell>
          <cell r="G743" t="str">
            <v>330802908000000600</v>
          </cell>
          <cell r="H743" t="str">
            <v>衢州黄茶</v>
          </cell>
          <cell r="I743" t="str">
            <v>48V-500AH</v>
          </cell>
          <cell r="J743" t="str">
            <v>V×AH-组</v>
          </cell>
          <cell r="K743">
            <v>1</v>
          </cell>
          <cell r="L743">
            <v>40542</v>
          </cell>
          <cell r="M743">
            <v>6</v>
          </cell>
          <cell r="N743">
            <v>0</v>
          </cell>
          <cell r="O743">
            <v>898.09</v>
          </cell>
          <cell r="P743">
            <v>871.15</v>
          </cell>
          <cell r="Q743">
            <v>26.94</v>
          </cell>
          <cell r="R743" t="str">
            <v>赵江铭</v>
          </cell>
          <cell r="S743" t="str">
            <v>2.更新改造</v>
          </cell>
          <cell r="T743" t="str">
            <v>01.设备老化</v>
          </cell>
          <cell r="U743" t="str">
            <v>修理费用高于或接近更新改造成本</v>
          </cell>
          <cell r="V743" t="str">
            <v>同意报废</v>
          </cell>
          <cell r="W743" t="str">
            <v>500AH</v>
          </cell>
        </row>
        <row r="744">
          <cell r="B744" t="str">
            <v>330800340502</v>
          </cell>
          <cell r="C744" t="str">
            <v>动力及环境监控单元</v>
          </cell>
          <cell r="D744" t="str">
            <v>01230301</v>
          </cell>
          <cell r="E744" t="str">
            <v>	工程转入</v>
          </cell>
          <cell r="F744" t="str">
            <v>否</v>
          </cell>
          <cell r="G744" t="str">
            <v>330802908000000511</v>
          </cell>
          <cell r="H744" t="str">
            <v>衢州白云小区</v>
          </cell>
          <cell r="I744" t="str">
            <v>主设备室内型成套设备基本配置模型</v>
          </cell>
          <cell r="J744" t="str">
            <v>套</v>
          </cell>
          <cell r="K744">
            <v>1</v>
          </cell>
          <cell r="L744">
            <v>43734</v>
          </cell>
          <cell r="M744">
            <v>72</v>
          </cell>
          <cell r="N744">
            <v>13</v>
          </cell>
          <cell r="O744">
            <v>2594.87</v>
          </cell>
          <cell r="P744">
            <v>2062.61</v>
          </cell>
          <cell r="Q744">
            <v>532.26</v>
          </cell>
          <cell r="R744" t="str">
            <v>赵江铭</v>
          </cell>
          <cell r="S744" t="str">
            <v>2.更新改造</v>
          </cell>
          <cell r="T744" t="str">
            <v>02.故障报废</v>
          </cell>
          <cell r="U744" t="str">
            <v>故障频繁且修理成本明显高于或接近同类资产重置成本</v>
          </cell>
          <cell r="V744" t="str">
            <v>同意报废</v>
          </cell>
          <cell r="W744" t="str">
            <v>FSU</v>
          </cell>
        </row>
        <row r="745">
          <cell r="B745" t="str">
            <v>330800337265</v>
          </cell>
          <cell r="C745" t="str">
            <v>电池合路器</v>
          </cell>
          <cell r="D745" t="str">
            <v>01220105</v>
          </cell>
          <cell r="E745" t="str">
            <v>	工程转入</v>
          </cell>
          <cell r="F745" t="str">
            <v>否</v>
          </cell>
          <cell r="G745" t="str">
            <v>330802500000000146</v>
          </cell>
          <cell r="H745" t="str">
            <v>衢州将军叶高铁</v>
          </cell>
          <cell r="I745" t="str">
            <v>电池合路器三端口电池合路器不带分客户组放电功能</v>
          </cell>
          <cell r="J745" t="str">
            <v>个</v>
          </cell>
          <cell r="K745">
            <v>1</v>
          </cell>
          <cell r="L745">
            <v>43606</v>
          </cell>
          <cell r="M745">
            <v>72</v>
          </cell>
          <cell r="N745">
            <v>9</v>
          </cell>
          <cell r="O745">
            <v>2580.64</v>
          </cell>
          <cell r="P745">
            <v>2190.34</v>
          </cell>
          <cell r="Q745">
            <v>390.3</v>
          </cell>
          <cell r="R745" t="str">
            <v>赵江铭</v>
          </cell>
          <cell r="S745" t="str">
            <v>2.更新改造</v>
          </cell>
          <cell r="T745" t="str">
            <v>02.故障报废</v>
          </cell>
          <cell r="U745" t="str">
            <v>故障频繁且修理成本明显高于或接近同类资产重置成本</v>
          </cell>
          <cell r="V745" t="str">
            <v>同意报废</v>
          </cell>
          <cell r="W745" t="str">
            <v>合路器</v>
          </cell>
        </row>
        <row r="746">
          <cell r="B746" t="str">
            <v>330800103235</v>
          </cell>
          <cell r="C746" t="str">
            <v>低压避雷设施</v>
          </cell>
          <cell r="D746" t="str">
            <v>01220208</v>
          </cell>
          <cell r="E746" t="str">
            <v>	存量收购</v>
          </cell>
          <cell r="F746" t="str">
            <v>否</v>
          </cell>
          <cell r="G746" t="str">
            <v>330802908000000378</v>
          </cell>
          <cell r="H746" t="str">
            <v>衢州双港工业园</v>
          </cell>
          <cell r="I746" t="str">
            <v>VH40TA385W</v>
          </cell>
          <cell r="J746" t="str">
            <v>面</v>
          </cell>
          <cell r="K746">
            <v>1</v>
          </cell>
          <cell r="L746">
            <v>39243</v>
          </cell>
          <cell r="M746">
            <v>20</v>
          </cell>
          <cell r="N746">
            <v>0</v>
          </cell>
          <cell r="O746">
            <v>102.26</v>
          </cell>
          <cell r="P746">
            <v>99.19</v>
          </cell>
          <cell r="Q746">
            <v>3.07</v>
          </cell>
          <cell r="R746" t="str">
            <v>赵江铭</v>
          </cell>
          <cell r="S746" t="str">
            <v>1.拆站</v>
          </cell>
          <cell r="T746" t="str">
            <v>01.设备老化</v>
          </cell>
          <cell r="U746" t="str">
            <v>修理费用高于或接近更新改造成本</v>
          </cell>
          <cell r="V746" t="str">
            <v>同意报废</v>
          </cell>
          <cell r="W746" t="str">
            <v>低压避雷设施</v>
          </cell>
        </row>
        <row r="747">
          <cell r="B747" t="str">
            <v>330800111210</v>
          </cell>
          <cell r="C747" t="str">
            <v>开关电源</v>
          </cell>
          <cell r="D747" t="str">
            <v>01220501</v>
          </cell>
          <cell r="E747" t="str">
            <v>	存量收购</v>
          </cell>
          <cell r="F747" t="str">
            <v>否</v>
          </cell>
          <cell r="G747" t="str">
            <v>330802908000000378</v>
          </cell>
          <cell r="H747" t="str">
            <v>衢州双港工业园</v>
          </cell>
          <cell r="I747" t="str">
            <v>48V-600A(50A模块)-150</v>
          </cell>
          <cell r="J747" t="str">
            <v>个</v>
          </cell>
          <cell r="K747">
            <v>1</v>
          </cell>
          <cell r="L747">
            <v>39243</v>
          </cell>
          <cell r="M747">
            <v>6</v>
          </cell>
          <cell r="N747">
            <v>0</v>
          </cell>
          <cell r="O747">
            <v>932.4</v>
          </cell>
          <cell r="P747">
            <v>904.43</v>
          </cell>
          <cell r="Q747">
            <v>27.97</v>
          </cell>
          <cell r="R747" t="str">
            <v>赵江铭</v>
          </cell>
          <cell r="S747" t="str">
            <v>1.拆站</v>
          </cell>
          <cell r="T747" t="str">
            <v>01.设备老化</v>
          </cell>
          <cell r="U747" t="str">
            <v>修理费用高于或接近更新改造成本</v>
          </cell>
          <cell r="V747" t="str">
            <v>同意报废</v>
          </cell>
          <cell r="W747" t="str">
            <v>组合式开关电源</v>
          </cell>
        </row>
        <row r="748">
          <cell r="B748" t="str">
            <v>330800111211</v>
          </cell>
          <cell r="C748" t="str">
            <v>供电计量设备</v>
          </cell>
          <cell r="D748" t="str">
            <v>01610401</v>
          </cell>
          <cell r="E748" t="str">
            <v>	存量收购</v>
          </cell>
          <cell r="F748" t="str">
            <v>否</v>
          </cell>
          <cell r="G748" t="str">
            <v>330802908000000378</v>
          </cell>
          <cell r="H748" t="str">
            <v>衢州双港工业园</v>
          </cell>
          <cell r="I748" t="str">
            <v>XL-3</v>
          </cell>
          <cell r="J748" t="str">
            <v>台</v>
          </cell>
          <cell r="K748">
            <v>1</v>
          </cell>
          <cell r="L748">
            <v>39227</v>
          </cell>
          <cell r="M748">
            <v>120</v>
          </cell>
          <cell r="N748">
            <v>14</v>
          </cell>
          <cell r="O748">
            <v>2588.71</v>
          </cell>
          <cell r="P748">
            <v>2218.1</v>
          </cell>
          <cell r="Q748">
            <v>370.61</v>
          </cell>
          <cell r="R748" t="str">
            <v>赵江铭</v>
          </cell>
          <cell r="S748" t="str">
            <v>1.拆站</v>
          </cell>
          <cell r="T748" t="str">
            <v>01.设备老化</v>
          </cell>
          <cell r="U748" t="str">
            <v>修理费用高于或接近更新改造成本</v>
          </cell>
          <cell r="V748" t="str">
            <v>同意报废</v>
          </cell>
          <cell r="W748" t="str">
            <v>交流配电箱</v>
          </cell>
        </row>
        <row r="749">
          <cell r="B749" t="str">
            <v>330800125245</v>
          </cell>
          <cell r="C749" t="str">
            <v>拉线铁塔</v>
          </cell>
          <cell r="D749" t="str">
            <v>01010305</v>
          </cell>
          <cell r="E749" t="str">
            <v>	存量收购</v>
          </cell>
          <cell r="F749" t="str">
            <v>否</v>
          </cell>
          <cell r="G749" t="str">
            <v>330802908000000378</v>
          </cell>
          <cell r="H749" t="str">
            <v>衢州双港工业园</v>
          </cell>
          <cell r="I749" t="str">
            <v>拉线塔</v>
          </cell>
          <cell r="J749" t="str">
            <v>座</v>
          </cell>
          <cell r="K749">
            <v>1</v>
          </cell>
          <cell r="L749">
            <v>39597</v>
          </cell>
          <cell r="M749">
            <v>120</v>
          </cell>
          <cell r="N749">
            <v>14</v>
          </cell>
          <cell r="O749">
            <v>60205.56</v>
          </cell>
          <cell r="P749">
            <v>51497.04</v>
          </cell>
          <cell r="Q749">
            <v>8708.52</v>
          </cell>
          <cell r="R749" t="str">
            <v>赵江铭</v>
          </cell>
          <cell r="S749" t="str">
            <v>1.拆站</v>
          </cell>
          <cell r="T749" t="str">
            <v>03.拆迁毁损</v>
          </cell>
          <cell r="U749" t="str">
            <v>构件数量多且易产生形变，利旧成本明显高于或接近同类资产重置成本</v>
          </cell>
          <cell r="V749" t="str">
            <v>同意报废</v>
          </cell>
          <cell r="W749" t="str">
            <v>拉线塔</v>
          </cell>
        </row>
        <row r="750">
          <cell r="B750" t="str">
            <v>330800303922</v>
          </cell>
          <cell r="C750" t="str">
            <v>改造站-虚拟铁塔</v>
          </cell>
          <cell r="D750" t="str">
            <v>01010103</v>
          </cell>
          <cell r="E750" t="str">
            <v>	工程转入</v>
          </cell>
          <cell r="F750" t="str">
            <v>否</v>
          </cell>
          <cell r="G750" t="str">
            <v>330802908000000378</v>
          </cell>
          <cell r="H750" t="str">
            <v>衢州双港工业园</v>
          </cell>
          <cell r="I750" t="str">
            <v>改造站-虚拟铁塔</v>
          </cell>
          <cell r="J750" t="str">
            <v>座</v>
          </cell>
          <cell r="K750">
            <v>1</v>
          </cell>
          <cell r="L750">
            <v>42474</v>
          </cell>
          <cell r="M750">
            <v>240</v>
          </cell>
          <cell r="N750">
            <v>140</v>
          </cell>
          <cell r="O750">
            <v>8447.36</v>
          </cell>
          <cell r="P750">
            <v>3890.49</v>
          </cell>
          <cell r="Q750">
            <v>4556.87</v>
          </cell>
          <cell r="R750" t="str">
            <v>赵江铭</v>
          </cell>
          <cell r="S750" t="str">
            <v>1.拆站</v>
          </cell>
          <cell r="T750" t="str">
            <v>03.拆迁毁损</v>
          </cell>
          <cell r="U750" t="str">
            <v>利旧成本明显高于或接近同类资产重置成本</v>
          </cell>
          <cell r="V750" t="str">
            <v>同意报废</v>
          </cell>
          <cell r="W750" t="str">
            <v>天线抱杆</v>
          </cell>
        </row>
        <row r="751">
          <cell r="B751" t="str">
            <v>330800329430</v>
          </cell>
          <cell r="C751" t="str">
            <v>机房配套扩容资产</v>
          </cell>
          <cell r="D751" t="str">
            <v>01239901</v>
          </cell>
          <cell r="E751" t="str">
            <v>	工程转入</v>
          </cell>
          <cell r="F751" t="str">
            <v>否</v>
          </cell>
          <cell r="G751" t="str">
            <v>330802908000000378</v>
          </cell>
          <cell r="H751" t="str">
            <v>衢州双港工业园</v>
          </cell>
          <cell r="I751" t="str">
            <v>RRU安装架室内RRU安装架</v>
          </cell>
          <cell r="J751" t="str">
            <v>个</v>
          </cell>
          <cell r="K751">
            <v>1</v>
          </cell>
          <cell r="L751">
            <v>43281</v>
          </cell>
          <cell r="M751">
            <v>72</v>
          </cell>
          <cell r="N751">
            <v>0</v>
          </cell>
          <cell r="O751">
            <v>1239.49</v>
          </cell>
          <cell r="P751">
            <v>1202.31</v>
          </cell>
          <cell r="Q751">
            <v>37.18</v>
          </cell>
          <cell r="R751" t="str">
            <v>赵江铭</v>
          </cell>
          <cell r="S751" t="str">
            <v>1.拆站</v>
          </cell>
          <cell r="T751" t="str">
            <v>01.设备老化</v>
          </cell>
          <cell r="U751" t="str">
            <v>修理费用高于或接近更新改造成本</v>
          </cell>
          <cell r="V751" t="str">
            <v>同意报废</v>
          </cell>
          <cell r="W751" t="str">
            <v>RRU安装架</v>
          </cell>
        </row>
        <row r="752">
          <cell r="B752" t="str">
            <v>330800340575</v>
          </cell>
          <cell r="C752" t="str">
            <v>机房配套扩容资产</v>
          </cell>
          <cell r="D752" t="str">
            <v>01239901</v>
          </cell>
          <cell r="E752" t="str">
            <v>	工程转入</v>
          </cell>
          <cell r="F752" t="str">
            <v>否</v>
          </cell>
          <cell r="G752" t="str">
            <v>330802908000000378</v>
          </cell>
          <cell r="H752" t="str">
            <v>衢州双港工业园</v>
          </cell>
          <cell r="I752" t="str">
            <v>普通空调基站智能空调控制器</v>
          </cell>
          <cell r="J752" t="str">
            <v>个</v>
          </cell>
          <cell r="K752">
            <v>1</v>
          </cell>
          <cell r="L752">
            <v>43747</v>
          </cell>
          <cell r="M752">
            <v>72</v>
          </cell>
          <cell r="N752">
            <v>14</v>
          </cell>
          <cell r="O752">
            <v>324.29</v>
          </cell>
          <cell r="P752">
            <v>253.03</v>
          </cell>
          <cell r="Q752">
            <v>71.26</v>
          </cell>
          <cell r="R752" t="str">
            <v>赵江铭</v>
          </cell>
          <cell r="S752" t="str">
            <v>1.拆站</v>
          </cell>
          <cell r="T752" t="str">
            <v>01.设备老化</v>
          </cell>
          <cell r="U752" t="str">
            <v>修理费用高于或接近更新改造成本</v>
          </cell>
          <cell r="V752" t="str">
            <v>同意报废</v>
          </cell>
          <cell r="W752" t="str">
            <v>空调控制器</v>
          </cell>
        </row>
        <row r="753">
          <cell r="B753" t="str">
            <v>330800344581</v>
          </cell>
          <cell r="C753" t="str">
            <v>基站机房扩容资产</v>
          </cell>
          <cell r="D753" t="str">
            <v>01219901</v>
          </cell>
          <cell r="E753" t="str">
            <v>	工程转入</v>
          </cell>
          <cell r="F753" t="str">
            <v>否</v>
          </cell>
          <cell r="G753" t="str">
            <v>330802908000000378</v>
          </cell>
          <cell r="H753" t="str">
            <v>衢州双港工业园</v>
          </cell>
          <cell r="I753" t="str">
            <v>1KV以下电力电缆铜芯阻燃聚氯乙烯绝缘聚氯乙烯护套软电缆ZA-RVV 1*95mm2红</v>
          </cell>
          <cell r="J753" t="str">
            <v>个</v>
          </cell>
          <cell r="K753">
            <v>1</v>
          </cell>
          <cell r="L753">
            <v>44027</v>
          </cell>
          <cell r="M753">
            <v>300</v>
          </cell>
          <cell r="N753">
            <v>251</v>
          </cell>
          <cell r="O753">
            <v>647.59</v>
          </cell>
          <cell r="P753">
            <v>102.41</v>
          </cell>
          <cell r="Q753">
            <v>545.18</v>
          </cell>
          <cell r="R753" t="str">
            <v>赵江铭</v>
          </cell>
          <cell r="S753" t="str">
            <v>1.拆站</v>
          </cell>
          <cell r="T753" t="str">
            <v>01.设备老化</v>
          </cell>
          <cell r="U753" t="str">
            <v>修理费用高于或接近更新改造成本</v>
          </cell>
          <cell r="V753" t="str">
            <v>同意报废</v>
          </cell>
          <cell r="W753" t="str">
            <v>电力电缆</v>
          </cell>
        </row>
        <row r="754">
          <cell r="B754" t="str">
            <v>330800346015</v>
          </cell>
          <cell r="C754" t="str">
            <v>电源扩容资产</v>
          </cell>
          <cell r="D754" t="str">
            <v>01229901</v>
          </cell>
          <cell r="E754" t="str">
            <v>	工程转入</v>
          </cell>
          <cell r="F754" t="str">
            <v>否</v>
          </cell>
          <cell r="G754" t="str">
            <v>330802908000000378</v>
          </cell>
          <cell r="H754" t="str">
            <v>衢州双港工业园</v>
          </cell>
          <cell r="I754" t="str">
            <v>安装开关电源模块</v>
          </cell>
          <cell r="J754" t="str">
            <v>个</v>
          </cell>
          <cell r="K754">
            <v>1</v>
          </cell>
          <cell r="L754">
            <v>44144</v>
          </cell>
          <cell r="M754">
            <v>72</v>
          </cell>
          <cell r="N754">
            <v>27</v>
          </cell>
          <cell r="O754">
            <v>401.2</v>
          </cell>
          <cell r="P754">
            <v>215.38</v>
          </cell>
          <cell r="Q754">
            <v>185.82</v>
          </cell>
          <cell r="R754" t="str">
            <v>赵江铭</v>
          </cell>
          <cell r="S754" t="str">
            <v>1.拆站</v>
          </cell>
          <cell r="T754" t="str">
            <v>03.拆迁毁损</v>
          </cell>
          <cell r="U754" t="str">
            <v>费用类资产</v>
          </cell>
          <cell r="V754" t="str">
            <v>同意报废</v>
          </cell>
          <cell r="W754" t="str">
            <v>费用类资产</v>
          </cell>
        </row>
        <row r="755">
          <cell r="B755" t="str">
            <v>330800102316</v>
          </cell>
          <cell r="C755" t="str">
            <v>开关电源</v>
          </cell>
          <cell r="D755" t="str">
            <v>01220501</v>
          </cell>
          <cell r="E755" t="str">
            <v>	存量收购</v>
          </cell>
          <cell r="F755" t="str">
            <v>否</v>
          </cell>
          <cell r="G755" t="str">
            <v>330822908000000227</v>
          </cell>
          <cell r="H755" t="str">
            <v>常山弄坞</v>
          </cell>
          <cell r="I755" t="str">
            <v>48V-120A(30A模块)-60</v>
          </cell>
          <cell r="J755" t="str">
            <v>个</v>
          </cell>
          <cell r="K755">
            <v>1</v>
          </cell>
          <cell r="L755">
            <v>39577</v>
          </cell>
          <cell r="M755">
            <v>6</v>
          </cell>
          <cell r="N755">
            <v>0</v>
          </cell>
          <cell r="O755">
            <v>903.6</v>
          </cell>
          <cell r="P755">
            <v>876.49</v>
          </cell>
          <cell r="Q755">
            <v>27.11</v>
          </cell>
          <cell r="R755" t="str">
            <v>张凌</v>
          </cell>
          <cell r="S755" t="str">
            <v>2.更新改造</v>
          </cell>
          <cell r="T755" t="str">
            <v>01.设备老化</v>
          </cell>
          <cell r="U755" t="str">
            <v>修理费用高于或接近更新改造成本</v>
          </cell>
          <cell r="V755" t="str">
            <v>同意报废</v>
          </cell>
          <cell r="W755" t="str">
            <v>嵌入式开关电源</v>
          </cell>
        </row>
        <row r="756">
          <cell r="B756" t="str">
            <v>330800320045</v>
          </cell>
          <cell r="C756" t="str">
            <v>普通阀控密封铅酸蓄电池</v>
          </cell>
          <cell r="D756" t="str">
            <v>01220101</v>
          </cell>
          <cell r="E756" t="str">
            <v>	工程转入</v>
          </cell>
          <cell r="F756" t="str">
            <v>否</v>
          </cell>
          <cell r="G756" t="str">
            <v>330822908000000179</v>
          </cell>
          <cell r="H756" t="str">
            <v>常山山溪</v>
          </cell>
          <cell r="I756" t="str">
            <v>2V300Ah不含GPS防盗模块（组）</v>
          </cell>
          <cell r="J756" t="str">
            <v>组</v>
          </cell>
          <cell r="K756">
            <v>1</v>
          </cell>
          <cell r="L756">
            <v>42620</v>
          </cell>
          <cell r="M756">
            <v>72</v>
          </cell>
          <cell r="N756">
            <v>0</v>
          </cell>
          <cell r="O756">
            <v>6948.23</v>
          </cell>
          <cell r="P756">
            <v>6739.78</v>
          </cell>
          <cell r="Q756">
            <v>208.45</v>
          </cell>
          <cell r="R756" t="str">
            <v>张凌</v>
          </cell>
          <cell r="S756" t="str">
            <v>2.更新改造</v>
          </cell>
          <cell r="T756" t="str">
            <v>01.设备老化</v>
          </cell>
          <cell r="U756" t="str">
            <v>修理费用高于或接近更新改造成本</v>
          </cell>
          <cell r="V756" t="str">
            <v>同意报废</v>
          </cell>
          <cell r="W756" t="str">
            <v>300AH</v>
          </cell>
        </row>
        <row r="757">
          <cell r="B757" t="str">
            <v>330800326516</v>
          </cell>
          <cell r="C757" t="str">
            <v>普通阀控密封铅酸蓄电池</v>
          </cell>
          <cell r="D757" t="str">
            <v>01220101</v>
          </cell>
          <cell r="E757" t="str">
            <v>	工程转入</v>
          </cell>
          <cell r="F757" t="str">
            <v>否</v>
          </cell>
          <cell r="G757" t="str">
            <v>330822908000000406</v>
          </cell>
          <cell r="H757" t="str">
            <v>常山球川三溪-2</v>
          </cell>
          <cell r="I757" t="str">
            <v>2V500Ah不含GPS防盗模块（组）</v>
          </cell>
          <cell r="J757" t="str">
            <v>组</v>
          </cell>
          <cell r="K757">
            <v>1</v>
          </cell>
          <cell r="L757">
            <v>43122</v>
          </cell>
          <cell r="M757">
            <v>72</v>
          </cell>
          <cell r="N757">
            <v>0</v>
          </cell>
          <cell r="O757">
            <v>14493.87</v>
          </cell>
          <cell r="P757">
            <v>14059.05</v>
          </cell>
          <cell r="Q757">
            <v>434.82</v>
          </cell>
          <cell r="R757" t="str">
            <v>张凌</v>
          </cell>
          <cell r="S757" t="str">
            <v>2.更新改造</v>
          </cell>
          <cell r="T757" t="str">
            <v>01.设备老化</v>
          </cell>
          <cell r="U757" t="str">
            <v>修理费用高于或接近更新改造成本</v>
          </cell>
          <cell r="V757" t="str">
            <v>同意报废</v>
          </cell>
          <cell r="W757" t="str">
            <v>500AH</v>
          </cell>
        </row>
        <row r="758">
          <cell r="B758" t="str">
            <v>330800109769</v>
          </cell>
          <cell r="C758" t="str">
            <v>整流设备-组合开关电源</v>
          </cell>
          <cell r="D758" t="str">
            <v>01220501</v>
          </cell>
          <cell r="E758" t="str">
            <v>	存量收购</v>
          </cell>
          <cell r="F758" t="str">
            <v>否</v>
          </cell>
          <cell r="G758" t="str">
            <v>330822908000000406</v>
          </cell>
          <cell r="H758" t="str">
            <v>常山球川三溪-2</v>
          </cell>
          <cell r="I758" t="str">
            <v>48V-300A(50A模块)-150A</v>
          </cell>
          <cell r="J758" t="str">
            <v>个</v>
          </cell>
          <cell r="K758">
            <v>1</v>
          </cell>
          <cell r="L758">
            <v>39022</v>
          </cell>
          <cell r="M758">
            <v>6</v>
          </cell>
          <cell r="N758">
            <v>0</v>
          </cell>
          <cell r="O758">
            <v>1000.8</v>
          </cell>
          <cell r="P758">
            <v>970.78</v>
          </cell>
          <cell r="Q758">
            <v>30.02</v>
          </cell>
          <cell r="R758" t="str">
            <v>张凌</v>
          </cell>
          <cell r="S758" t="str">
            <v>2.更新改造</v>
          </cell>
          <cell r="T758" t="str">
            <v>01.设备老化</v>
          </cell>
          <cell r="U758" t="str">
            <v>修理费用高于或接近更新改造成本</v>
          </cell>
          <cell r="V758" t="str">
            <v>同意报废</v>
          </cell>
          <cell r="W758" t="str">
            <v>组合式开关电源</v>
          </cell>
        </row>
        <row r="759">
          <cell r="B759" t="str">
            <v>330800122344</v>
          </cell>
          <cell r="C759" t="str">
            <v>开关电源</v>
          </cell>
          <cell r="D759" t="str">
            <v>01220501</v>
          </cell>
          <cell r="E759" t="str">
            <v>	存量收购</v>
          </cell>
          <cell r="F759" t="str">
            <v>否</v>
          </cell>
          <cell r="G759" t="str">
            <v>330822908000000223</v>
          </cell>
          <cell r="H759" t="str">
            <v>常山油车</v>
          </cell>
          <cell r="I759" t="str">
            <v>48V-600A(50A模块)-100</v>
          </cell>
          <cell r="J759" t="str">
            <v>个</v>
          </cell>
          <cell r="K759">
            <v>1</v>
          </cell>
          <cell r="L759">
            <v>39654</v>
          </cell>
          <cell r="M759">
            <v>6</v>
          </cell>
          <cell r="N759">
            <v>0</v>
          </cell>
          <cell r="O759">
            <v>932.4</v>
          </cell>
          <cell r="P759">
            <v>904.43</v>
          </cell>
          <cell r="Q759">
            <v>27.97</v>
          </cell>
          <cell r="R759" t="str">
            <v>张凌</v>
          </cell>
          <cell r="S759" t="str">
            <v>2.更新改造</v>
          </cell>
          <cell r="T759" t="str">
            <v>01.设备老化</v>
          </cell>
          <cell r="U759" t="str">
            <v>修理费用高于或接近更新改造成本</v>
          </cell>
          <cell r="V759" t="str">
            <v>同意报废</v>
          </cell>
          <cell r="W759" t="str">
            <v>组合式开关电源</v>
          </cell>
        </row>
        <row r="760">
          <cell r="B760" t="str">
            <v>330800107530</v>
          </cell>
          <cell r="C760" t="str">
            <v>整流设备-组合开关电源</v>
          </cell>
          <cell r="D760" t="str">
            <v>01220501</v>
          </cell>
          <cell r="E760" t="str">
            <v>	存量收购</v>
          </cell>
          <cell r="F760" t="str">
            <v>否</v>
          </cell>
          <cell r="G760" t="str">
            <v>330822908000000448</v>
          </cell>
          <cell r="H760" t="str">
            <v>常山天马喜雀弄</v>
          </cell>
          <cell r="I760" t="str">
            <v>48V-500A(50A模块)-150A</v>
          </cell>
          <cell r="J760" t="str">
            <v>个</v>
          </cell>
          <cell r="K760">
            <v>1</v>
          </cell>
          <cell r="L760">
            <v>40755</v>
          </cell>
          <cell r="M760">
            <v>21</v>
          </cell>
          <cell r="N760">
            <v>0</v>
          </cell>
          <cell r="O760">
            <v>3868.07</v>
          </cell>
          <cell r="P760">
            <v>3752.03</v>
          </cell>
          <cell r="Q760">
            <v>116.04</v>
          </cell>
          <cell r="R760" t="str">
            <v>张凌</v>
          </cell>
          <cell r="S760" t="str">
            <v>2.更新改造</v>
          </cell>
          <cell r="T760" t="str">
            <v>02.故障报废</v>
          </cell>
          <cell r="U760" t="str">
            <v>故障频繁且修理成本明显高于或接近同类资产重置成本</v>
          </cell>
          <cell r="V760" t="str">
            <v>同意报废</v>
          </cell>
          <cell r="W760" t="str">
            <v>组合式开关电源</v>
          </cell>
        </row>
        <row r="761">
          <cell r="B761" t="str">
            <v>330800110344</v>
          </cell>
          <cell r="C761" t="str">
            <v>天马孔家弄C网基站-天马孔家弄C网基站直流供电系统-组合开关电源</v>
          </cell>
          <cell r="D761" t="str">
            <v>01220501</v>
          </cell>
          <cell r="E761" t="str">
            <v>	存量收购</v>
          </cell>
          <cell r="F761" t="str">
            <v>否</v>
          </cell>
          <cell r="G761" t="str">
            <v>330822908000000559</v>
          </cell>
          <cell r="H761" t="str">
            <v>常山天马孔家弄</v>
          </cell>
          <cell r="I761" t="str">
            <v>ZXDU68T601V4.1R01M01</v>
          </cell>
          <cell r="J761" t="str">
            <v>个</v>
          </cell>
          <cell r="K761">
            <v>1</v>
          </cell>
          <cell r="L761">
            <v>40491</v>
          </cell>
          <cell r="M761">
            <v>13</v>
          </cell>
          <cell r="N761">
            <v>0</v>
          </cell>
          <cell r="O761">
            <v>2254.46</v>
          </cell>
          <cell r="P761">
            <v>2186.83</v>
          </cell>
          <cell r="Q761">
            <v>67.63</v>
          </cell>
          <cell r="R761" t="str">
            <v>张凌</v>
          </cell>
          <cell r="S761" t="str">
            <v>2.更新改造</v>
          </cell>
          <cell r="T761" t="str">
            <v>02.故障报废</v>
          </cell>
          <cell r="U761" t="str">
            <v>故障频繁且修理成本明显高于或接近同类资产重置成本</v>
          </cell>
          <cell r="V761" t="str">
            <v>同意报废</v>
          </cell>
          <cell r="W761" t="str">
            <v>组合式开关电源</v>
          </cell>
        </row>
        <row r="762">
          <cell r="B762" t="str">
            <v>330800101795</v>
          </cell>
          <cell r="C762" t="str">
            <v>整流设备-小型组合开关电源</v>
          </cell>
          <cell r="D762" t="str">
            <v>01220501</v>
          </cell>
          <cell r="E762" t="str">
            <v>	存量收购</v>
          </cell>
          <cell r="F762" t="str">
            <v>否</v>
          </cell>
          <cell r="G762" t="str">
            <v>330822908000000577</v>
          </cell>
          <cell r="H762" t="str">
            <v>常山何家乡</v>
          </cell>
          <cell r="I762" t="str">
            <v>中达DUM94A-48-50</v>
          </cell>
          <cell r="J762" t="str">
            <v>个</v>
          </cell>
          <cell r="K762">
            <v>1</v>
          </cell>
          <cell r="L762">
            <v>38200</v>
          </cell>
          <cell r="M762">
            <v>6</v>
          </cell>
          <cell r="N762">
            <v>0</v>
          </cell>
          <cell r="O762">
            <v>856.15</v>
          </cell>
          <cell r="P762">
            <v>830.47</v>
          </cell>
          <cell r="Q762">
            <v>25.68</v>
          </cell>
          <cell r="R762" t="str">
            <v>张凌</v>
          </cell>
          <cell r="S762" t="str">
            <v>2.更新改造</v>
          </cell>
          <cell r="T762" t="str">
            <v>02.故障报废</v>
          </cell>
          <cell r="U762" t="str">
            <v>故障频繁且修理成本明显高于或接近同类资产重置成本</v>
          </cell>
          <cell r="V762" t="str">
            <v>同意报废</v>
          </cell>
          <cell r="W762" t="str">
            <v>组合式开关电源</v>
          </cell>
        </row>
        <row r="763">
          <cell r="B763" t="str">
            <v>330800123263</v>
          </cell>
          <cell r="C763" t="str">
            <v>专用空调</v>
          </cell>
          <cell r="D763" t="str">
            <v>01230104</v>
          </cell>
          <cell r="E763" t="str">
            <v>	存量收购</v>
          </cell>
          <cell r="F763" t="str">
            <v>否</v>
          </cell>
          <cell r="G763" t="str">
            <v>330822908000000244</v>
          </cell>
          <cell r="H763" t="str">
            <v>常山灵峰寺</v>
          </cell>
          <cell r="I763" t="str">
            <v>KF-53GW-B1</v>
          </cell>
          <cell r="J763" t="str">
            <v>个</v>
          </cell>
          <cell r="K763">
            <v>1</v>
          </cell>
          <cell r="L763">
            <v>40482</v>
          </cell>
          <cell r="M763">
            <v>6</v>
          </cell>
          <cell r="N763">
            <v>0</v>
          </cell>
          <cell r="O763">
            <v>774</v>
          </cell>
          <cell r="P763">
            <v>750.78</v>
          </cell>
          <cell r="Q763">
            <v>23.22</v>
          </cell>
          <cell r="R763" t="str">
            <v>张凌</v>
          </cell>
          <cell r="S763" t="str">
            <v>2.更新改造</v>
          </cell>
          <cell r="T763" t="str">
            <v>02.故障报废</v>
          </cell>
          <cell r="U763" t="str">
            <v>故障频繁且修理成本明显高于或接近同类资产重置成本</v>
          </cell>
          <cell r="V763" t="str">
            <v>同意报废</v>
          </cell>
          <cell r="W763" t="str">
            <v>2P</v>
          </cell>
        </row>
        <row r="764">
          <cell r="B764" t="str">
            <v>330800308865</v>
          </cell>
          <cell r="C764" t="str">
            <v>普通空调柜式</v>
          </cell>
          <cell r="D764" t="str">
            <v>01230102</v>
          </cell>
          <cell r="E764" t="str">
            <v>	工程转入</v>
          </cell>
          <cell r="F764" t="str">
            <v>否</v>
          </cell>
          <cell r="G764" t="str">
            <v>330822908000000304</v>
          </cell>
          <cell r="H764" t="str">
            <v>常山彭川</v>
          </cell>
          <cell r="I764" t="str">
            <v>3P单冷三相整机</v>
          </cell>
          <cell r="J764" t="str">
            <v>台</v>
          </cell>
          <cell r="K764">
            <v>1</v>
          </cell>
          <cell r="L764">
            <v>42620</v>
          </cell>
          <cell r="M764">
            <v>72</v>
          </cell>
          <cell r="N764">
            <v>0</v>
          </cell>
          <cell r="O764">
            <v>6164.98</v>
          </cell>
          <cell r="P764">
            <v>5980.03</v>
          </cell>
          <cell r="Q764">
            <v>184.95</v>
          </cell>
          <cell r="R764" t="str">
            <v>张凌</v>
          </cell>
          <cell r="S764" t="str">
            <v>2.更新改造</v>
          </cell>
          <cell r="T764" t="str">
            <v>02.故障报废</v>
          </cell>
          <cell r="U764" t="str">
            <v>故障频繁且修理成本明显高于或接近同类资产重置成本</v>
          </cell>
          <cell r="V764" t="str">
            <v>同意报废</v>
          </cell>
          <cell r="W764" t="str">
            <v>2P</v>
          </cell>
        </row>
        <row r="765">
          <cell r="B765" t="str">
            <v>330800317826</v>
          </cell>
          <cell r="C765" t="str">
            <v>普通空调柜式</v>
          </cell>
          <cell r="D765" t="str">
            <v>01230102</v>
          </cell>
          <cell r="E765" t="str">
            <v>	工程转入</v>
          </cell>
          <cell r="F765" t="str">
            <v>否</v>
          </cell>
          <cell r="G765" t="str">
            <v>330822908000000612</v>
          </cell>
          <cell r="H765" t="str">
            <v>常山城南小区</v>
          </cell>
          <cell r="I765" t="str">
            <v>3P单冷三相整机</v>
          </cell>
          <cell r="J765" t="str">
            <v>台</v>
          </cell>
          <cell r="K765">
            <v>1</v>
          </cell>
          <cell r="L765">
            <v>42891</v>
          </cell>
          <cell r="M765">
            <v>72</v>
          </cell>
          <cell r="N765">
            <v>0</v>
          </cell>
          <cell r="O765">
            <v>6632.69</v>
          </cell>
          <cell r="P765">
            <v>6433.71</v>
          </cell>
          <cell r="Q765">
            <v>198.98</v>
          </cell>
          <cell r="R765" t="str">
            <v>张凌</v>
          </cell>
          <cell r="S765" t="str">
            <v>2.更新改造</v>
          </cell>
          <cell r="T765" t="str">
            <v>02.故障报废</v>
          </cell>
          <cell r="U765" t="str">
            <v>故障频繁且修理成本明显高于或接近同类资产重置成本</v>
          </cell>
          <cell r="V765" t="str">
            <v>同意报废</v>
          </cell>
          <cell r="W765" t="str">
            <v>3P</v>
          </cell>
        </row>
        <row r="766">
          <cell r="B766" t="str">
            <v>330800314447</v>
          </cell>
          <cell r="C766" t="str">
            <v>动环监控设备FSU</v>
          </cell>
          <cell r="D766" t="str">
            <v>01230301</v>
          </cell>
          <cell r="E766" t="str">
            <v>	工程转入</v>
          </cell>
          <cell r="F766" t="str">
            <v>否</v>
          </cell>
          <cell r="G766" t="str">
            <v>330822500000000008</v>
          </cell>
          <cell r="H766" t="str">
            <v>常山赛得产业园</v>
          </cell>
          <cell r="I766" t="str">
            <v>动力及环境监控单元主设备设备室内型成套设备</v>
          </cell>
          <cell r="J766" t="str">
            <v>套</v>
          </cell>
          <cell r="K766">
            <v>1</v>
          </cell>
          <cell r="L766">
            <v>42349</v>
          </cell>
          <cell r="M766">
            <v>72</v>
          </cell>
          <cell r="N766">
            <v>0</v>
          </cell>
          <cell r="O766">
            <v>3946.51</v>
          </cell>
          <cell r="P766">
            <v>3828.11</v>
          </cell>
          <cell r="Q766">
            <v>118.4</v>
          </cell>
          <cell r="R766" t="str">
            <v>张凌</v>
          </cell>
          <cell r="S766" t="str">
            <v>2.更新改造</v>
          </cell>
          <cell r="T766" t="str">
            <v>02.故障报废</v>
          </cell>
          <cell r="U766" t="str">
            <v>故障频繁且修理成本明显高于或接近同类资产重置成本</v>
          </cell>
          <cell r="V766" t="str">
            <v>同意报废</v>
          </cell>
          <cell r="W766" t="str">
            <v>FSU</v>
          </cell>
        </row>
        <row r="767">
          <cell r="B767" t="str">
            <v>330800376269</v>
          </cell>
          <cell r="C767" t="str">
            <v>模块化开关电源-150A-室外型-整机</v>
          </cell>
          <cell r="D767" t="str">
            <v>01220506</v>
          </cell>
          <cell r="E767" t="str">
            <v>	工程转入</v>
          </cell>
          <cell r="F767" t="str">
            <v>是</v>
          </cell>
          <cell r="G767" t="str">
            <v>330822500010001643</v>
          </cell>
          <cell r="H767" t="str">
            <v>常山塞德健康小镇</v>
          </cell>
          <cell r="I767" t="str">
            <v>IPS75Q-48V300A-02</v>
          </cell>
          <cell r="J767" t="str">
            <v>套</v>
          </cell>
          <cell r="K767">
            <v>1</v>
          </cell>
          <cell r="L767">
            <v>45184</v>
          </cell>
          <cell r="M767">
            <v>72</v>
          </cell>
          <cell r="N767">
            <v>61</v>
          </cell>
          <cell r="O767">
            <v>8078.91</v>
          </cell>
          <cell r="P767">
            <v>1194.65</v>
          </cell>
          <cell r="Q767">
            <v>6884.26</v>
          </cell>
          <cell r="R767" t="str">
            <v>张凌</v>
          </cell>
          <cell r="S767" t="str">
            <v>4.其他</v>
          </cell>
          <cell r="T767" t="str">
            <v>04.灾害毁损</v>
          </cell>
          <cell r="U767" t="str">
            <v>设备遭雷击，修理费用高于或接近更新改造成本</v>
          </cell>
          <cell r="V767" t="str">
            <v>同意报废</v>
          </cell>
          <cell r="W767" t="str">
            <v>模块化开关电源</v>
          </cell>
        </row>
        <row r="768">
          <cell r="B768" t="str">
            <v>330800315445</v>
          </cell>
          <cell r="C768" t="str">
            <v>嵌入式高频开关电源-48V/300A高效系统</v>
          </cell>
          <cell r="D768" t="str">
            <v>01220502</v>
          </cell>
          <cell r="E768" t="str">
            <v>	工程转入</v>
          </cell>
          <cell r="F768" t="str">
            <v>否</v>
          </cell>
          <cell r="G768" t="str">
            <v>330822908000000569</v>
          </cell>
          <cell r="H768" t="str">
            <v>常山东案东头</v>
          </cell>
          <cell r="I768" t="str">
            <v>嵌入式高频开关电源-48V/300A高效系统</v>
          </cell>
          <cell r="J768" t="str">
            <v>套</v>
          </cell>
          <cell r="K768">
            <v>1</v>
          </cell>
          <cell r="L768">
            <v>42397</v>
          </cell>
          <cell r="M768">
            <v>72</v>
          </cell>
          <cell r="N768">
            <v>0</v>
          </cell>
          <cell r="O768">
            <v>6916.31</v>
          </cell>
          <cell r="P768">
            <v>6708.82</v>
          </cell>
          <cell r="Q768">
            <v>207.49</v>
          </cell>
          <cell r="R768" t="str">
            <v>张凌</v>
          </cell>
          <cell r="S768" t="str">
            <v>4.其他</v>
          </cell>
          <cell r="T768" t="str">
            <v>04.灾害毁损</v>
          </cell>
          <cell r="U768" t="str">
            <v>设备遭雷击，修理费用高于或接近更新改造成本</v>
          </cell>
          <cell r="V768" t="str">
            <v>同意报废</v>
          </cell>
          <cell r="W768" t="str">
            <v>嵌入式开关电源</v>
          </cell>
        </row>
        <row r="769">
          <cell r="B769" t="str">
            <v>330800126657</v>
          </cell>
          <cell r="C769" t="str">
            <v>专用空调</v>
          </cell>
          <cell r="D769" t="str">
            <v>01230104</v>
          </cell>
          <cell r="E769" t="str">
            <v>	存量收购</v>
          </cell>
          <cell r="F769" t="str">
            <v>否</v>
          </cell>
          <cell r="G769" t="str">
            <v>330822908000000214</v>
          </cell>
          <cell r="H769" t="str">
            <v>常山渣濑湾</v>
          </cell>
          <cell r="I769" t="str">
            <v>SPW-V253DHL5</v>
          </cell>
          <cell r="J769" t="str">
            <v>个</v>
          </cell>
          <cell r="K769">
            <v>1</v>
          </cell>
          <cell r="L769">
            <v>39654</v>
          </cell>
          <cell r="M769">
            <v>6</v>
          </cell>
          <cell r="N769">
            <v>0</v>
          </cell>
          <cell r="O769">
            <v>257.5</v>
          </cell>
          <cell r="P769">
            <v>249.77</v>
          </cell>
          <cell r="Q769">
            <v>7.73</v>
          </cell>
          <cell r="R769" t="str">
            <v>张凌</v>
          </cell>
          <cell r="S769" t="str">
            <v>2.更新改造</v>
          </cell>
          <cell r="T769" t="str">
            <v>02.故障报废</v>
          </cell>
          <cell r="U769" t="str">
            <v>故障频繁且修理成本明显高于或接近同类资产重置成本</v>
          </cell>
          <cell r="V769" t="str">
            <v>同意报废</v>
          </cell>
          <cell r="W769" t="str">
            <v>3P</v>
          </cell>
        </row>
        <row r="770">
          <cell r="B770" t="str">
            <v>330800111932</v>
          </cell>
          <cell r="C770" t="str">
            <v>常山朱家坞C网基站分体空调系统-室内机</v>
          </cell>
          <cell r="D770" t="str">
            <v>01230101</v>
          </cell>
          <cell r="E770" t="str">
            <v>	存量收购</v>
          </cell>
          <cell r="F770" t="str">
            <v>否</v>
          </cell>
          <cell r="G770" t="str">
            <v>330822908000000541</v>
          </cell>
          <cell r="H770" t="str">
            <v>常山天马朱家坞</v>
          </cell>
          <cell r="I770" t="str">
            <v>KF-75LW-STK-N3</v>
          </cell>
          <cell r="J770" t="str">
            <v>台</v>
          </cell>
          <cell r="K770">
            <v>1</v>
          </cell>
          <cell r="L770">
            <v>41205</v>
          </cell>
          <cell r="M770">
            <v>36</v>
          </cell>
          <cell r="N770">
            <v>0</v>
          </cell>
          <cell r="O770">
            <v>3316.5</v>
          </cell>
          <cell r="P770">
            <v>3217</v>
          </cell>
          <cell r="Q770">
            <v>99.5</v>
          </cell>
          <cell r="R770" t="str">
            <v>张凌</v>
          </cell>
          <cell r="S770" t="str">
            <v>2.更新改造</v>
          </cell>
          <cell r="T770" t="str">
            <v>02.故障报废</v>
          </cell>
          <cell r="U770" t="str">
            <v>故障频繁且修理成本明显高于或接近同类资产重置成本</v>
          </cell>
          <cell r="V770" t="str">
            <v>同意报废</v>
          </cell>
          <cell r="W770" t="str">
            <v>3P</v>
          </cell>
        </row>
        <row r="771">
          <cell r="B771" t="str">
            <v>330800320164</v>
          </cell>
          <cell r="C771" t="str">
            <v>动力及环境监控单元</v>
          </cell>
          <cell r="D771" t="str">
            <v>01230301</v>
          </cell>
          <cell r="E771" t="str">
            <v>	工程转入</v>
          </cell>
          <cell r="F771" t="str">
            <v>否</v>
          </cell>
          <cell r="G771" t="str">
            <v>330822500000000107</v>
          </cell>
          <cell r="H771" t="str">
            <v>常山大坪坡隧道东口</v>
          </cell>
          <cell r="I771" t="str">
            <v>主设备室内型成套设备双柜配置模型</v>
          </cell>
          <cell r="J771" t="str">
            <v>套</v>
          </cell>
          <cell r="K771">
            <v>1</v>
          </cell>
          <cell r="L771">
            <v>42964</v>
          </cell>
          <cell r="M771">
            <v>72</v>
          </cell>
          <cell r="N771">
            <v>0</v>
          </cell>
          <cell r="O771">
            <v>3452.67</v>
          </cell>
          <cell r="P771">
            <v>3349.09</v>
          </cell>
          <cell r="Q771">
            <v>103.58</v>
          </cell>
          <cell r="R771" t="str">
            <v>张凌</v>
          </cell>
          <cell r="S771" t="str">
            <v>2.更新改造</v>
          </cell>
          <cell r="T771" t="str">
            <v>01.设备老化</v>
          </cell>
          <cell r="U771" t="str">
            <v>修理费用高于或接近更新改造成本</v>
          </cell>
          <cell r="V771" t="str">
            <v>同意报废</v>
          </cell>
          <cell r="W771" t="str">
            <v>FSU</v>
          </cell>
        </row>
        <row r="772">
          <cell r="B772" t="str">
            <v>330800307468</v>
          </cell>
          <cell r="C772" t="str">
            <v>普通阀控密封铅酸蓄电池</v>
          </cell>
          <cell r="D772" t="str">
            <v>01220101</v>
          </cell>
          <cell r="E772" t="str">
            <v>	工程转入</v>
          </cell>
          <cell r="F772" t="str">
            <v>否</v>
          </cell>
          <cell r="G772" t="str">
            <v>33080300000009</v>
          </cell>
          <cell r="H772" t="str">
            <v>衢江峡川南</v>
          </cell>
          <cell r="I772" t="str">
            <v>12V200Ah不含GPS防盗模块（组）</v>
          </cell>
          <cell r="J772" t="str">
            <v>组</v>
          </cell>
          <cell r="K772">
            <v>1</v>
          </cell>
          <cell r="L772">
            <v>42565</v>
          </cell>
          <cell r="M772">
            <v>72</v>
          </cell>
          <cell r="N772">
            <v>0</v>
          </cell>
          <cell r="O772">
            <v>7368.61</v>
          </cell>
          <cell r="P772">
            <v>7147.55</v>
          </cell>
          <cell r="Q772">
            <v>221.06</v>
          </cell>
          <cell r="R772" t="str">
            <v>黄金明</v>
          </cell>
          <cell r="S772" t="str">
            <v>2.更新改造</v>
          </cell>
          <cell r="T772" t="str">
            <v>01.设备老化</v>
          </cell>
          <cell r="U772" t="str">
            <v>修理费用高于或接近更新改造成本</v>
          </cell>
          <cell r="V772" t="str">
            <v>同意报废</v>
          </cell>
          <cell r="W772" t="str">
            <v>200AH</v>
          </cell>
        </row>
        <row r="773">
          <cell r="B773" t="str">
            <v>330800326842</v>
          </cell>
          <cell r="C773" t="str">
            <v>普通阀控密封铅酸蓄电池</v>
          </cell>
          <cell r="D773" t="str">
            <v>01220101</v>
          </cell>
          <cell r="E773" t="str">
            <v>	工程转入</v>
          </cell>
          <cell r="F773" t="str">
            <v>否</v>
          </cell>
          <cell r="G773" t="str">
            <v>330803908000000412</v>
          </cell>
          <cell r="H773" t="str">
            <v>衢江莲花桥东</v>
          </cell>
          <cell r="I773" t="str">
            <v>2V500Ah不含GPS防盗模块（组）</v>
          </cell>
          <cell r="J773" t="str">
            <v>组</v>
          </cell>
          <cell r="K773">
            <v>1</v>
          </cell>
          <cell r="L773">
            <v>43160</v>
          </cell>
          <cell r="M773">
            <v>72</v>
          </cell>
          <cell r="N773">
            <v>0</v>
          </cell>
          <cell r="O773">
            <v>11530.99</v>
          </cell>
          <cell r="P773">
            <v>11185.06</v>
          </cell>
          <cell r="Q773">
            <v>345.93</v>
          </cell>
          <cell r="R773" t="str">
            <v>黄金明</v>
          </cell>
          <cell r="S773" t="str">
            <v>2.更新改造</v>
          </cell>
          <cell r="T773" t="str">
            <v>01.设备老化</v>
          </cell>
          <cell r="U773" t="str">
            <v>修理费用高于或接近更新改造成本</v>
          </cell>
          <cell r="V773" t="str">
            <v>同意报废</v>
          </cell>
          <cell r="W773" t="str">
            <v>500AH</v>
          </cell>
        </row>
        <row r="774">
          <cell r="B774" t="str">
            <v>330800107156</v>
          </cell>
          <cell r="C774" t="str">
            <v>整流设备-小型组合开关电源</v>
          </cell>
          <cell r="D774" t="str">
            <v>01220501</v>
          </cell>
          <cell r="E774" t="str">
            <v>	存量收购</v>
          </cell>
          <cell r="F774" t="str">
            <v>否</v>
          </cell>
          <cell r="G774" t="str">
            <v>330803908000000152</v>
          </cell>
          <cell r="H774" t="str">
            <v>衢江上方玳堰-2</v>
          </cell>
          <cell r="I774" t="str">
            <v>中达MCS-3000-150A</v>
          </cell>
          <cell r="J774" t="str">
            <v>个</v>
          </cell>
          <cell r="K774">
            <v>1</v>
          </cell>
          <cell r="L774">
            <v>38504</v>
          </cell>
          <cell r="M774">
            <v>6</v>
          </cell>
          <cell r="N774">
            <v>0</v>
          </cell>
          <cell r="O774">
            <v>746.35</v>
          </cell>
          <cell r="P774">
            <v>723.96</v>
          </cell>
          <cell r="Q774">
            <v>22.39</v>
          </cell>
          <cell r="R774" t="str">
            <v>黄金明</v>
          </cell>
          <cell r="S774" t="str">
            <v>1.拆站</v>
          </cell>
          <cell r="T774" t="str">
            <v>01.设备老化</v>
          </cell>
          <cell r="U774" t="str">
            <v>修理费用高于或接近更新改造成本</v>
          </cell>
          <cell r="V774" t="str">
            <v>同意报废</v>
          </cell>
          <cell r="W774" t="str">
            <v>组合式开关电源</v>
          </cell>
        </row>
        <row r="775">
          <cell r="B775" t="str">
            <v>330800115502</v>
          </cell>
          <cell r="C775" t="str">
            <v>交流配电箱</v>
          </cell>
          <cell r="D775" t="str">
            <v>01220305</v>
          </cell>
          <cell r="E775" t="str">
            <v>	存量收购</v>
          </cell>
          <cell r="F775" t="str">
            <v>否</v>
          </cell>
          <cell r="G775" t="str">
            <v>330803908000000152</v>
          </cell>
          <cell r="H775" t="str">
            <v>衢江上方玳堰-2</v>
          </cell>
          <cell r="I775" t="str">
            <v>NXK1</v>
          </cell>
          <cell r="J775" t="str">
            <v>个</v>
          </cell>
          <cell r="K775">
            <v>1</v>
          </cell>
          <cell r="L775">
            <v>37865</v>
          </cell>
          <cell r="M775">
            <v>35</v>
          </cell>
          <cell r="N775">
            <v>0</v>
          </cell>
          <cell r="O775">
            <v>839.17</v>
          </cell>
          <cell r="P775">
            <v>813.99</v>
          </cell>
          <cell r="Q775">
            <v>25.18</v>
          </cell>
          <cell r="R775" t="str">
            <v>黄金明</v>
          </cell>
          <cell r="S775" t="str">
            <v>1.拆站</v>
          </cell>
          <cell r="T775" t="str">
            <v>01.设备老化</v>
          </cell>
          <cell r="U775" t="str">
            <v>修理费用高于或接近更新改造成本</v>
          </cell>
          <cell r="V775" t="str">
            <v>同意报废</v>
          </cell>
          <cell r="W775" t="str">
            <v>交流配电箱</v>
          </cell>
        </row>
        <row r="776">
          <cell r="B776" t="str">
            <v>330800117576</v>
          </cell>
          <cell r="C776" t="str">
            <v>1KV以下电力电缆</v>
          </cell>
          <cell r="D776" t="str">
            <v>01610102</v>
          </cell>
          <cell r="E776" t="str">
            <v>	存量收购</v>
          </cell>
          <cell r="F776" t="str">
            <v>否</v>
          </cell>
          <cell r="G776" t="str">
            <v>330803908000000152</v>
          </cell>
          <cell r="H776" t="str">
            <v>衢江上方玳堰-2</v>
          </cell>
          <cell r="I776" t="str">
            <v>3×16+1×10</v>
          </cell>
          <cell r="J776" t="str">
            <v>米</v>
          </cell>
          <cell r="K776">
            <v>71</v>
          </cell>
          <cell r="L776">
            <v>39903</v>
          </cell>
          <cell r="M776">
            <v>120</v>
          </cell>
          <cell r="N776">
            <v>14</v>
          </cell>
          <cell r="O776">
            <v>23609.01</v>
          </cell>
          <cell r="P776">
            <v>20229.04</v>
          </cell>
          <cell r="Q776">
            <v>3379.97</v>
          </cell>
          <cell r="R776" t="str">
            <v>黄金明</v>
          </cell>
          <cell r="S776" t="str">
            <v>1.拆站</v>
          </cell>
          <cell r="T776" t="str">
            <v>01.设备老化</v>
          </cell>
          <cell r="U776" t="str">
            <v>修理费用高于或接近更新改造成本</v>
          </cell>
          <cell r="V776" t="str">
            <v>同意报废</v>
          </cell>
          <cell r="W776" t="str">
            <v>电力电缆</v>
          </cell>
        </row>
        <row r="777">
          <cell r="B777" t="str">
            <v>330800118419</v>
          </cell>
          <cell r="C777" t="str">
            <v>砖砼结构-砖砼结构房屋</v>
          </cell>
          <cell r="D777" t="str">
            <v>01200101</v>
          </cell>
          <cell r="E777" t="str">
            <v>	存量收购</v>
          </cell>
          <cell r="F777" t="str">
            <v>否</v>
          </cell>
          <cell r="G777" t="str">
            <v>330803908000000152</v>
          </cell>
          <cell r="H777" t="str">
            <v>衢江上方玳堰-2</v>
          </cell>
          <cell r="I777" t="str">
            <v>砖混</v>
          </cell>
          <cell r="J777" t="str">
            <v>平方米</v>
          </cell>
          <cell r="K777">
            <v>21</v>
          </cell>
          <cell r="L777">
            <v>37865</v>
          </cell>
          <cell r="M777">
            <v>300</v>
          </cell>
          <cell r="N777">
            <v>194</v>
          </cell>
          <cell r="O777">
            <v>87295.75</v>
          </cell>
          <cell r="P777">
            <v>29919.41</v>
          </cell>
          <cell r="Q777">
            <v>57376.34</v>
          </cell>
          <cell r="R777" t="str">
            <v>黄金明</v>
          </cell>
          <cell r="S777" t="str">
            <v>1.拆站</v>
          </cell>
          <cell r="T777" t="str">
            <v>03.拆迁毁损</v>
          </cell>
          <cell r="U777" t="str">
            <v>利旧成本明显高于或接近同类资产重置成本</v>
          </cell>
          <cell r="V777" t="str">
            <v>同意报废</v>
          </cell>
          <cell r="W777" t="str">
            <v>砖混机房</v>
          </cell>
        </row>
        <row r="778">
          <cell r="B778" t="str">
            <v>330800127727</v>
          </cell>
          <cell r="C778" t="str">
            <v>地面塔</v>
          </cell>
          <cell r="D778" t="str">
            <v>01010305</v>
          </cell>
          <cell r="E778" t="str">
            <v>	存量收购</v>
          </cell>
          <cell r="F778" t="str">
            <v>否</v>
          </cell>
          <cell r="G778" t="str">
            <v>330803908000000152</v>
          </cell>
          <cell r="H778" t="str">
            <v>衢江上方玳堰-2</v>
          </cell>
          <cell r="I778" t="str">
            <v>拉线塔</v>
          </cell>
          <cell r="J778" t="str">
            <v>座</v>
          </cell>
          <cell r="K778">
            <v>1</v>
          </cell>
          <cell r="L778">
            <v>37865</v>
          </cell>
          <cell r="M778">
            <v>120</v>
          </cell>
          <cell r="N778">
            <v>14</v>
          </cell>
          <cell r="O778">
            <v>48172.86</v>
          </cell>
          <cell r="P778">
            <v>41276.14</v>
          </cell>
          <cell r="Q778">
            <v>6896.72</v>
          </cell>
          <cell r="R778" t="str">
            <v>黄金明</v>
          </cell>
          <cell r="S778" t="str">
            <v>1.拆站</v>
          </cell>
          <cell r="T778" t="str">
            <v>03.拆迁毁损</v>
          </cell>
          <cell r="U778" t="str">
            <v>构件数量多且易产生形变，利旧成本明显高于或接近同类资产重置成本</v>
          </cell>
          <cell r="V778" t="str">
            <v>同意报废</v>
          </cell>
          <cell r="W778" t="str">
            <v>拉线塔</v>
          </cell>
        </row>
        <row r="779">
          <cell r="B779" t="str">
            <v>330800300670</v>
          </cell>
          <cell r="C779" t="str">
            <v>一体化监控</v>
          </cell>
          <cell r="D779" t="str">
            <v>01230203</v>
          </cell>
          <cell r="E779" t="str">
            <v>	存量收购</v>
          </cell>
          <cell r="F779" t="str">
            <v>否</v>
          </cell>
          <cell r="G779" t="str">
            <v>330803908000000152</v>
          </cell>
          <cell r="H779" t="str">
            <v>衢江上方玳堰-2</v>
          </cell>
          <cell r="I779" t="str">
            <v>KD801</v>
          </cell>
          <cell r="J779" t="str">
            <v>个</v>
          </cell>
          <cell r="K779">
            <v>1</v>
          </cell>
          <cell r="L779">
            <v>42308</v>
          </cell>
          <cell r="M779">
            <v>72</v>
          </cell>
          <cell r="N779">
            <v>0</v>
          </cell>
          <cell r="O779">
            <v>2434.92</v>
          </cell>
          <cell r="P779">
            <v>2361.87</v>
          </cell>
          <cell r="Q779">
            <v>73.05</v>
          </cell>
          <cell r="R779" t="str">
            <v>黄金明</v>
          </cell>
          <cell r="S779" t="str">
            <v>1.拆站</v>
          </cell>
          <cell r="T779" t="str">
            <v>01.设备老化</v>
          </cell>
          <cell r="U779" t="str">
            <v>修理费用高于或接近更新改造成本</v>
          </cell>
          <cell r="V779" t="str">
            <v>同意报废</v>
          </cell>
          <cell r="W779" t="str">
            <v>一体化监控</v>
          </cell>
        </row>
        <row r="780">
          <cell r="B780" t="str">
            <v>330800300671</v>
          </cell>
          <cell r="C780" t="str">
            <v>杆路</v>
          </cell>
          <cell r="D780" t="str">
            <v>01610301</v>
          </cell>
          <cell r="E780" t="str">
            <v>	存量收购</v>
          </cell>
          <cell r="F780" t="str">
            <v>否</v>
          </cell>
          <cell r="G780" t="str">
            <v>330803908000000152</v>
          </cell>
          <cell r="H780" t="str">
            <v>衢江上方玳堰-2</v>
          </cell>
          <cell r="I780" t="str">
            <v>电力杆路</v>
          </cell>
          <cell r="J780" t="str">
            <v>杆程公里</v>
          </cell>
          <cell r="K780">
            <v>1</v>
          </cell>
          <cell r="L780">
            <v>42308</v>
          </cell>
          <cell r="M780">
            <v>120</v>
          </cell>
          <cell r="N780">
            <v>14</v>
          </cell>
          <cell r="O780">
            <v>20000</v>
          </cell>
          <cell r="P780">
            <v>17136.69</v>
          </cell>
          <cell r="Q780">
            <v>2863.31</v>
          </cell>
          <cell r="R780" t="str">
            <v>黄金明</v>
          </cell>
          <cell r="S780" t="str">
            <v>1.拆站</v>
          </cell>
          <cell r="T780" t="str">
            <v>03.拆迁毁损</v>
          </cell>
          <cell r="U780" t="str">
            <v>利旧成本明显高于或接近同类资产重置成本</v>
          </cell>
          <cell r="V780" t="str">
            <v>同意报废</v>
          </cell>
          <cell r="W780" t="str">
            <v>电力杆路</v>
          </cell>
        </row>
        <row r="781">
          <cell r="B781" t="str">
            <v>330800300672</v>
          </cell>
          <cell r="C781" t="str">
            <v>一体化监控</v>
          </cell>
          <cell r="D781" t="str">
            <v>01230203</v>
          </cell>
          <cell r="E781" t="str">
            <v>	存量收购</v>
          </cell>
          <cell r="F781" t="str">
            <v>否</v>
          </cell>
          <cell r="G781" t="str">
            <v>330803908000000152</v>
          </cell>
          <cell r="H781" t="str">
            <v>衢江上方玳堰-2</v>
          </cell>
          <cell r="I781" t="str">
            <v>KD801</v>
          </cell>
          <cell r="J781" t="str">
            <v>个</v>
          </cell>
          <cell r="K781">
            <v>1</v>
          </cell>
          <cell r="L781">
            <v>42308</v>
          </cell>
          <cell r="M781">
            <v>72</v>
          </cell>
          <cell r="N781">
            <v>0</v>
          </cell>
          <cell r="O781">
            <v>6525.36</v>
          </cell>
          <cell r="P781">
            <v>6329.6</v>
          </cell>
          <cell r="Q781">
            <v>195.76</v>
          </cell>
          <cell r="R781" t="str">
            <v>黄金明</v>
          </cell>
          <cell r="S781" t="str">
            <v>1.拆站</v>
          </cell>
          <cell r="T781" t="str">
            <v>01.设备老化</v>
          </cell>
          <cell r="U781" t="str">
            <v>修理费用高于或接近更新改造成本</v>
          </cell>
          <cell r="V781" t="str">
            <v>同意报废</v>
          </cell>
          <cell r="W781" t="str">
            <v>一体化监控</v>
          </cell>
        </row>
        <row r="782">
          <cell r="B782" t="str">
            <v>330800310125</v>
          </cell>
          <cell r="C782" t="str">
            <v>普通空调壁挂</v>
          </cell>
          <cell r="D782" t="str">
            <v>01230101</v>
          </cell>
          <cell r="E782" t="str">
            <v>	工程转入</v>
          </cell>
          <cell r="F782" t="str">
            <v>否</v>
          </cell>
          <cell r="G782" t="str">
            <v>330803908000000152</v>
          </cell>
          <cell r="H782" t="str">
            <v>衢江上方玳堰-2</v>
          </cell>
          <cell r="I782" t="str">
            <v>2P单冷单相整机</v>
          </cell>
          <cell r="J782" t="str">
            <v>台</v>
          </cell>
          <cell r="K782">
            <v>1</v>
          </cell>
          <cell r="L782">
            <v>42711</v>
          </cell>
          <cell r="M782">
            <v>72</v>
          </cell>
          <cell r="N782">
            <v>0</v>
          </cell>
          <cell r="O782">
            <v>4152.88</v>
          </cell>
          <cell r="P782">
            <v>4028.29</v>
          </cell>
          <cell r="Q782">
            <v>124.59</v>
          </cell>
          <cell r="R782" t="str">
            <v>黄金明</v>
          </cell>
          <cell r="S782" t="str">
            <v>1.拆站</v>
          </cell>
          <cell r="T782" t="str">
            <v>01.设备老化</v>
          </cell>
          <cell r="U782" t="str">
            <v>修理费用高于或接近更新改造成本</v>
          </cell>
          <cell r="V782" t="str">
            <v>同意报废</v>
          </cell>
          <cell r="W782" t="str">
            <v>2P</v>
          </cell>
        </row>
        <row r="783">
          <cell r="B783" t="str">
            <v>330800314776</v>
          </cell>
          <cell r="C783" t="str">
            <v>地面塔扩容资产</v>
          </cell>
          <cell r="D783" t="str">
            <v>01019901</v>
          </cell>
          <cell r="E783" t="str">
            <v>	工程转入</v>
          </cell>
          <cell r="F783" t="str">
            <v>否</v>
          </cell>
          <cell r="G783" t="str">
            <v>330803908000000152</v>
          </cell>
          <cell r="H783" t="str">
            <v>衢江上方玳堰-2</v>
          </cell>
          <cell r="I783">
            <v>0</v>
          </cell>
          <cell r="J783" t="str">
            <v>座</v>
          </cell>
          <cell r="K783">
            <v>1</v>
          </cell>
          <cell r="L783">
            <v>42278</v>
          </cell>
          <cell r="M783">
            <v>120</v>
          </cell>
          <cell r="N783">
            <v>14</v>
          </cell>
          <cell r="O783">
            <v>3088.75</v>
          </cell>
          <cell r="P783">
            <v>2615.36</v>
          </cell>
          <cell r="Q783">
            <v>473.39</v>
          </cell>
          <cell r="R783" t="str">
            <v>黄金明</v>
          </cell>
          <cell r="S783" t="str">
            <v>1.拆站</v>
          </cell>
          <cell r="T783" t="str">
            <v>03.拆迁毁损</v>
          </cell>
          <cell r="U783" t="str">
            <v>费用类资产</v>
          </cell>
          <cell r="V783" t="str">
            <v>同意报废</v>
          </cell>
          <cell r="W783" t="str">
            <v>费用类资产</v>
          </cell>
        </row>
        <row r="784">
          <cell r="B784" t="str">
            <v>330800314777</v>
          </cell>
          <cell r="C784" t="str">
            <v>扩容资产</v>
          </cell>
          <cell r="D784" t="str">
            <v>01229901</v>
          </cell>
          <cell r="E784" t="str">
            <v>	工程转入</v>
          </cell>
          <cell r="F784" t="str">
            <v>否</v>
          </cell>
          <cell r="G784" t="str">
            <v>330803908000000152</v>
          </cell>
          <cell r="H784" t="str">
            <v>衢江上方玳堰-2</v>
          </cell>
          <cell r="I784" t="str">
            <v>扩容资产</v>
          </cell>
          <cell r="J784" t="str">
            <v>个</v>
          </cell>
          <cell r="K784">
            <v>1</v>
          </cell>
          <cell r="L784">
            <v>42278</v>
          </cell>
          <cell r="M784">
            <v>72</v>
          </cell>
          <cell r="N784">
            <v>0</v>
          </cell>
          <cell r="O784">
            <v>8087.26</v>
          </cell>
          <cell r="P784">
            <v>7844.64</v>
          </cell>
          <cell r="Q784">
            <v>242.62</v>
          </cell>
          <cell r="R784" t="str">
            <v>黄金明</v>
          </cell>
          <cell r="S784" t="str">
            <v>1.拆站</v>
          </cell>
          <cell r="T784" t="str">
            <v>03.拆迁毁损</v>
          </cell>
          <cell r="U784" t="str">
            <v>费用类资产</v>
          </cell>
          <cell r="V784" t="str">
            <v>同意报废</v>
          </cell>
          <cell r="W784" t="str">
            <v>费用类资产</v>
          </cell>
        </row>
        <row r="785">
          <cell r="B785" t="str">
            <v>330800315042</v>
          </cell>
          <cell r="C785" t="str">
            <v>扩容资产</v>
          </cell>
          <cell r="D785" t="str">
            <v>01229901</v>
          </cell>
          <cell r="E785" t="str">
            <v>	工程转入</v>
          </cell>
          <cell r="F785" t="str">
            <v>否</v>
          </cell>
          <cell r="G785" t="str">
            <v>330803908000000152</v>
          </cell>
          <cell r="H785" t="str">
            <v>衢江上方玳堰-2</v>
          </cell>
          <cell r="I785" t="str">
            <v>扩容资产</v>
          </cell>
          <cell r="J785" t="str">
            <v>个</v>
          </cell>
          <cell r="K785">
            <v>1</v>
          </cell>
          <cell r="L785">
            <v>42366</v>
          </cell>
          <cell r="M785">
            <v>72</v>
          </cell>
          <cell r="N785">
            <v>0</v>
          </cell>
          <cell r="O785">
            <v>8043.99</v>
          </cell>
          <cell r="P785">
            <v>7802.67</v>
          </cell>
          <cell r="Q785">
            <v>241.32</v>
          </cell>
          <cell r="R785" t="str">
            <v>黄金明</v>
          </cell>
          <cell r="S785" t="str">
            <v>1.拆站</v>
          </cell>
          <cell r="T785" t="str">
            <v>03.拆迁毁损</v>
          </cell>
          <cell r="U785" t="str">
            <v>费用类资产</v>
          </cell>
          <cell r="V785" t="str">
            <v>同意报废</v>
          </cell>
          <cell r="W785" t="str">
            <v>费用类资产</v>
          </cell>
        </row>
        <row r="786">
          <cell r="B786" t="str">
            <v>330800315043</v>
          </cell>
          <cell r="C786" t="str">
            <v>地面塔扩容资产</v>
          </cell>
          <cell r="D786" t="str">
            <v>01019901</v>
          </cell>
          <cell r="E786" t="str">
            <v>	工程转入</v>
          </cell>
          <cell r="F786" t="str">
            <v>否</v>
          </cell>
          <cell r="G786" t="str">
            <v>330803908000000152</v>
          </cell>
          <cell r="H786" t="str">
            <v>衢江上方玳堰-2</v>
          </cell>
          <cell r="I786">
            <v>0</v>
          </cell>
          <cell r="J786" t="str">
            <v>座</v>
          </cell>
          <cell r="K786">
            <v>1</v>
          </cell>
          <cell r="L786">
            <v>42366</v>
          </cell>
          <cell r="M786">
            <v>118</v>
          </cell>
          <cell r="N786">
            <v>14</v>
          </cell>
          <cell r="O786">
            <v>3788.29</v>
          </cell>
          <cell r="P786">
            <v>3182.88</v>
          </cell>
          <cell r="Q786">
            <v>605.41</v>
          </cell>
          <cell r="R786" t="str">
            <v>黄金明</v>
          </cell>
          <cell r="S786" t="str">
            <v>1.拆站</v>
          </cell>
          <cell r="T786" t="str">
            <v>03.拆迁毁损</v>
          </cell>
          <cell r="U786" t="str">
            <v>费用类资产</v>
          </cell>
          <cell r="V786" t="str">
            <v>同意报废</v>
          </cell>
          <cell r="W786" t="str">
            <v>费用类资产</v>
          </cell>
        </row>
        <row r="787">
          <cell r="B787" t="str">
            <v>330800315975</v>
          </cell>
          <cell r="C787" t="str">
            <v>普通阀控密封铅酸蓄电池</v>
          </cell>
          <cell r="D787" t="str">
            <v>01220101</v>
          </cell>
          <cell r="E787" t="str">
            <v>	工程转入</v>
          </cell>
          <cell r="F787" t="str">
            <v>否</v>
          </cell>
          <cell r="G787" t="str">
            <v>330803908000000152</v>
          </cell>
          <cell r="H787" t="str">
            <v>衢江上方玳堰-2</v>
          </cell>
          <cell r="I787" t="str">
            <v>2V800Ah不含GPS防盗模块（组）</v>
          </cell>
          <cell r="J787" t="str">
            <v>组</v>
          </cell>
          <cell r="K787">
            <v>1</v>
          </cell>
          <cell r="L787">
            <v>42844</v>
          </cell>
          <cell r="M787">
            <v>72</v>
          </cell>
          <cell r="N787">
            <v>0</v>
          </cell>
          <cell r="O787">
            <v>25329.11</v>
          </cell>
          <cell r="P787">
            <v>24569.24</v>
          </cell>
          <cell r="Q787">
            <v>759.87</v>
          </cell>
          <cell r="R787" t="str">
            <v>黄金明</v>
          </cell>
          <cell r="S787" t="str">
            <v>1.拆站</v>
          </cell>
          <cell r="T787" t="str">
            <v>01.设备老化</v>
          </cell>
          <cell r="U787" t="str">
            <v>修理费用高于或接近更新改造成本</v>
          </cell>
          <cell r="V787" t="str">
            <v>同意报废</v>
          </cell>
          <cell r="W787" t="str">
            <v>800AH</v>
          </cell>
        </row>
        <row r="788">
          <cell r="B788" t="str">
            <v>330800320428</v>
          </cell>
          <cell r="C788" t="str">
            <v>整流模块</v>
          </cell>
          <cell r="D788" t="str">
            <v>01220504</v>
          </cell>
          <cell r="E788" t="str">
            <v>	工程转入</v>
          </cell>
          <cell r="F788" t="str">
            <v>否</v>
          </cell>
          <cell r="G788" t="str">
            <v>330803908000000152</v>
          </cell>
          <cell r="H788" t="str">
            <v>衢江上方玳堰-2</v>
          </cell>
          <cell r="I788" t="str">
            <v>高效模块50A</v>
          </cell>
          <cell r="J788" t="str">
            <v>个</v>
          </cell>
          <cell r="K788">
            <v>1</v>
          </cell>
          <cell r="L788">
            <v>42972</v>
          </cell>
          <cell r="M788">
            <v>72</v>
          </cell>
          <cell r="N788">
            <v>0</v>
          </cell>
          <cell r="O788">
            <v>1088.72</v>
          </cell>
          <cell r="P788">
            <v>1056.06</v>
          </cell>
          <cell r="Q788">
            <v>32.66</v>
          </cell>
          <cell r="R788" t="str">
            <v>黄金明</v>
          </cell>
          <cell r="S788" t="str">
            <v>1.拆站</v>
          </cell>
          <cell r="T788" t="str">
            <v>01.设备老化</v>
          </cell>
          <cell r="U788" t="str">
            <v>修理费用高于或接近更新改造成本</v>
          </cell>
          <cell r="V788" t="str">
            <v>同意报废</v>
          </cell>
          <cell r="W788" t="str">
            <v>整流模块</v>
          </cell>
        </row>
        <row r="789">
          <cell r="B789" t="str">
            <v>330800326956</v>
          </cell>
          <cell r="C789" t="str">
            <v>动力及环境监控单元</v>
          </cell>
          <cell r="D789" t="str">
            <v>01230301</v>
          </cell>
          <cell r="E789" t="str">
            <v>	工程转入</v>
          </cell>
          <cell r="F789" t="str">
            <v>否</v>
          </cell>
          <cell r="G789" t="str">
            <v>330803908000000152</v>
          </cell>
          <cell r="H789" t="str">
            <v>衢江上方玳堰-2</v>
          </cell>
          <cell r="I789" t="str">
            <v>主设备室内型成套设备基本配置模型</v>
          </cell>
          <cell r="J789" t="str">
            <v>套</v>
          </cell>
          <cell r="K789">
            <v>1</v>
          </cell>
          <cell r="L789">
            <v>43182</v>
          </cell>
          <cell r="M789">
            <v>72</v>
          </cell>
          <cell r="N789">
            <v>0</v>
          </cell>
          <cell r="O789">
            <v>3574.91</v>
          </cell>
          <cell r="P789">
            <v>3467.66</v>
          </cell>
          <cell r="Q789">
            <v>107.25</v>
          </cell>
          <cell r="R789" t="str">
            <v>黄金明</v>
          </cell>
          <cell r="S789" t="str">
            <v>1.拆站</v>
          </cell>
          <cell r="T789" t="str">
            <v>01.设备老化</v>
          </cell>
          <cell r="U789" t="str">
            <v>修理费用高于或接近更新改造成本</v>
          </cell>
          <cell r="V789" t="str">
            <v>同意报废</v>
          </cell>
          <cell r="W789" t="str">
            <v>FSU</v>
          </cell>
        </row>
        <row r="790">
          <cell r="B790" t="str">
            <v>330800332106</v>
          </cell>
          <cell r="C790" t="str">
            <v>机房配套扩容资产</v>
          </cell>
          <cell r="D790" t="str">
            <v>01239901</v>
          </cell>
          <cell r="E790" t="str">
            <v>	工程转入</v>
          </cell>
          <cell r="F790" t="str">
            <v>否</v>
          </cell>
          <cell r="G790" t="str">
            <v>330803908000000152</v>
          </cell>
          <cell r="H790" t="str">
            <v>衢江上方玳堰-2</v>
          </cell>
          <cell r="I790" t="str">
            <v>监控传感器智能门禁配套物资电源转换模块</v>
          </cell>
          <cell r="J790" t="str">
            <v>个</v>
          </cell>
          <cell r="K790">
            <v>1</v>
          </cell>
          <cell r="L790">
            <v>43319</v>
          </cell>
          <cell r="M790">
            <v>72</v>
          </cell>
          <cell r="N790">
            <v>0</v>
          </cell>
          <cell r="O790">
            <v>48.72</v>
          </cell>
          <cell r="P790">
            <v>47.26</v>
          </cell>
          <cell r="Q790">
            <v>1.46</v>
          </cell>
          <cell r="R790" t="str">
            <v>黄金明</v>
          </cell>
          <cell r="S790" t="str">
            <v>1.拆站</v>
          </cell>
          <cell r="T790" t="str">
            <v>01.设备老化</v>
          </cell>
          <cell r="U790" t="str">
            <v>修理费用高于或接近更新改造成本</v>
          </cell>
          <cell r="V790" t="str">
            <v>同意报废</v>
          </cell>
          <cell r="W790" t="str">
            <v>电源转换模块</v>
          </cell>
        </row>
        <row r="791">
          <cell r="B791" t="str">
            <v>330800342977</v>
          </cell>
          <cell r="C791" t="str">
            <v>电源扩容资产</v>
          </cell>
          <cell r="D791" t="str">
            <v>01229901</v>
          </cell>
          <cell r="E791" t="str">
            <v>	工程转入</v>
          </cell>
          <cell r="F791" t="str">
            <v>否</v>
          </cell>
          <cell r="G791" t="str">
            <v>330803908000000152</v>
          </cell>
          <cell r="H791" t="str">
            <v>衢江上方玳堰-2</v>
          </cell>
          <cell r="I791" t="str">
            <v>通用配件电表箱250mm*400mm*140mm</v>
          </cell>
          <cell r="J791" t="str">
            <v>个</v>
          </cell>
          <cell r="K791">
            <v>1</v>
          </cell>
          <cell r="L791">
            <v>43903</v>
          </cell>
          <cell r="M791">
            <v>72</v>
          </cell>
          <cell r="N791">
            <v>19</v>
          </cell>
          <cell r="O791">
            <v>617.07</v>
          </cell>
          <cell r="P791">
            <v>440.58</v>
          </cell>
          <cell r="Q791">
            <v>176.49</v>
          </cell>
          <cell r="R791" t="str">
            <v>黄金明</v>
          </cell>
          <cell r="S791" t="str">
            <v>1.拆站</v>
          </cell>
          <cell r="T791" t="str">
            <v>01.设备老化</v>
          </cell>
          <cell r="U791" t="str">
            <v>修理费用高于或接近更新改造成本</v>
          </cell>
          <cell r="V791" t="str">
            <v>同意报废</v>
          </cell>
          <cell r="W791" t="str">
            <v>电表箱</v>
          </cell>
        </row>
        <row r="792">
          <cell r="B792" t="str">
            <v>330800342978</v>
          </cell>
          <cell r="C792" t="str">
            <v>外市电引入</v>
          </cell>
          <cell r="D792" t="str">
            <v>90010101</v>
          </cell>
          <cell r="E792" t="str">
            <v>	工程转入</v>
          </cell>
          <cell r="F792" t="str">
            <v>否</v>
          </cell>
          <cell r="G792" t="str">
            <v>330803908000000152</v>
          </cell>
          <cell r="H792" t="str">
            <v>衢江上方玳堰-2</v>
          </cell>
          <cell r="I792" t="str">
            <v>更换电表</v>
          </cell>
          <cell r="J792" t="str">
            <v>项</v>
          </cell>
          <cell r="K792">
            <v>1</v>
          </cell>
          <cell r="L792">
            <v>43903</v>
          </cell>
          <cell r="M792">
            <v>120</v>
          </cell>
          <cell r="N792">
            <v>66</v>
          </cell>
          <cell r="O792">
            <v>130</v>
          </cell>
          <cell r="P792">
            <v>58.39</v>
          </cell>
          <cell r="Q792">
            <v>71.61</v>
          </cell>
          <cell r="R792" t="str">
            <v>黄金明</v>
          </cell>
          <cell r="S792" t="str">
            <v>1.拆站</v>
          </cell>
          <cell r="T792" t="str">
            <v>03.拆迁毁损</v>
          </cell>
          <cell r="U792" t="str">
            <v>费用类资产</v>
          </cell>
          <cell r="V792" t="str">
            <v>同意报废</v>
          </cell>
          <cell r="W792" t="str">
            <v>费用类资产</v>
          </cell>
        </row>
        <row r="793">
          <cell r="B793" t="str">
            <v>330800343338</v>
          </cell>
          <cell r="C793" t="str">
            <v>电力引入扩容资产</v>
          </cell>
          <cell r="D793" t="str">
            <v>01249901</v>
          </cell>
          <cell r="E793" t="str">
            <v>	工程转入</v>
          </cell>
          <cell r="F793" t="str">
            <v>否</v>
          </cell>
          <cell r="G793" t="str">
            <v>330803908000000152</v>
          </cell>
          <cell r="H793" t="str">
            <v>衢江上方玳堰-2</v>
          </cell>
          <cell r="I793" t="str">
            <v>霍尔传感器电流型输入100A/输出4-20mA</v>
          </cell>
          <cell r="J793" t="str">
            <v>个</v>
          </cell>
          <cell r="K793">
            <v>1</v>
          </cell>
          <cell r="L793">
            <v>43908</v>
          </cell>
          <cell r="M793">
            <v>120</v>
          </cell>
          <cell r="N793">
            <v>67</v>
          </cell>
          <cell r="O793">
            <v>580.11</v>
          </cell>
          <cell r="P793">
            <v>248.57</v>
          </cell>
          <cell r="Q793">
            <v>331.54</v>
          </cell>
          <cell r="R793" t="str">
            <v>黄金明</v>
          </cell>
          <cell r="S793" t="str">
            <v>1.拆站</v>
          </cell>
          <cell r="T793" t="str">
            <v>01.设备老化</v>
          </cell>
          <cell r="U793" t="str">
            <v>修理费用高于或接近更新改造成本</v>
          </cell>
          <cell r="V793" t="str">
            <v>同意报废</v>
          </cell>
          <cell r="W793" t="str">
            <v>霍尔传感器</v>
          </cell>
        </row>
        <row r="794">
          <cell r="B794" t="str">
            <v>330800354589</v>
          </cell>
          <cell r="C794" t="str">
            <v>外市电引入</v>
          </cell>
          <cell r="D794" t="str">
            <v>90010101</v>
          </cell>
          <cell r="E794" t="str">
            <v>	工程转入</v>
          </cell>
          <cell r="F794" t="str">
            <v>否</v>
          </cell>
          <cell r="G794" t="str">
            <v>330803908000000152</v>
          </cell>
          <cell r="H794" t="str">
            <v>衢江上方玳堰-2</v>
          </cell>
          <cell r="I794" t="str">
            <v>工程服务存量整治施工外市电引入外市电设备整治更换交流配电箱/油机切换箱更换交流配电箱/油机切换箱</v>
          </cell>
          <cell r="J794" t="str">
            <v>项</v>
          </cell>
          <cell r="K794">
            <v>1</v>
          </cell>
          <cell r="L794">
            <v>44439</v>
          </cell>
          <cell r="M794">
            <v>120</v>
          </cell>
          <cell r="N794">
            <v>83</v>
          </cell>
          <cell r="O794">
            <v>1960.86</v>
          </cell>
          <cell r="P794">
            <v>604.58</v>
          </cell>
          <cell r="Q794">
            <v>1356.28</v>
          </cell>
          <cell r="R794" t="str">
            <v>黄金明</v>
          </cell>
          <cell r="S794" t="str">
            <v>1.拆站</v>
          </cell>
          <cell r="T794" t="str">
            <v>03.拆迁毁损</v>
          </cell>
          <cell r="U794" t="str">
            <v>费用类资产</v>
          </cell>
          <cell r="V794" t="str">
            <v>同意报废</v>
          </cell>
          <cell r="W794" t="str">
            <v>费用类资产</v>
          </cell>
        </row>
        <row r="795">
          <cell r="B795" t="str">
            <v>330800355234</v>
          </cell>
          <cell r="C795" t="str">
            <v>电源扩容资产</v>
          </cell>
          <cell r="D795" t="str">
            <v>01229901</v>
          </cell>
          <cell r="E795" t="str">
            <v>	工程转入</v>
          </cell>
          <cell r="F795" t="str">
            <v>否</v>
          </cell>
          <cell r="G795" t="str">
            <v>330803908000000152</v>
          </cell>
          <cell r="H795" t="str">
            <v>衢江上方玳堰-2</v>
          </cell>
          <cell r="I795" t="str">
            <v>工程服务改造施工动力配套配套设备零星（模块）扩容代维简单施工</v>
          </cell>
          <cell r="J795" t="str">
            <v>个</v>
          </cell>
          <cell r="K795">
            <v>1</v>
          </cell>
          <cell r="L795">
            <v>44503</v>
          </cell>
          <cell r="M795">
            <v>72</v>
          </cell>
          <cell r="N795">
            <v>39</v>
          </cell>
          <cell r="O795">
            <v>534.87</v>
          </cell>
          <cell r="P795">
            <v>237.83</v>
          </cell>
          <cell r="Q795">
            <v>297.04</v>
          </cell>
          <cell r="R795" t="str">
            <v>黄金明</v>
          </cell>
          <cell r="S795" t="str">
            <v>1.拆站</v>
          </cell>
          <cell r="T795" t="str">
            <v>03.拆迁毁损</v>
          </cell>
          <cell r="U795" t="str">
            <v>费用类资产</v>
          </cell>
          <cell r="V795" t="str">
            <v>同意报废</v>
          </cell>
          <cell r="W795" t="str">
            <v>费用类资产</v>
          </cell>
        </row>
        <row r="796">
          <cell r="B796" t="str">
            <v>330800361223</v>
          </cell>
          <cell r="C796" t="str">
            <v>地面塔扩容资产</v>
          </cell>
          <cell r="D796" t="str">
            <v>01019901</v>
          </cell>
          <cell r="E796" t="str">
            <v>	工程转入</v>
          </cell>
          <cell r="F796" t="str">
            <v>否</v>
          </cell>
          <cell r="G796" t="str">
            <v>330803908000000152</v>
          </cell>
          <cell r="H796" t="str">
            <v>衢江上方玳堰-2</v>
          </cell>
          <cell r="I796" t="str">
            <v>天线抱杆3米</v>
          </cell>
          <cell r="J796" t="str">
            <v>座</v>
          </cell>
          <cell r="K796">
            <v>1</v>
          </cell>
          <cell r="L796">
            <v>44697</v>
          </cell>
          <cell r="M796">
            <v>60</v>
          </cell>
          <cell r="N796">
            <v>33</v>
          </cell>
          <cell r="O796">
            <v>4086.54</v>
          </cell>
          <cell r="P796">
            <v>1567.83</v>
          </cell>
          <cell r="Q796">
            <v>2518.71</v>
          </cell>
          <cell r="R796" t="str">
            <v>黄金明</v>
          </cell>
          <cell r="S796" t="str">
            <v>1.拆站</v>
          </cell>
          <cell r="T796" t="str">
            <v>03.拆迁毁损</v>
          </cell>
          <cell r="U796" t="str">
            <v>利旧成本明显高于或接近同类资产重置成本</v>
          </cell>
          <cell r="V796" t="str">
            <v>同意报废</v>
          </cell>
          <cell r="W796" t="str">
            <v>天线抱杆</v>
          </cell>
        </row>
        <row r="797">
          <cell r="B797" t="str">
            <v>330800361668</v>
          </cell>
          <cell r="C797" t="str">
            <v>基站机房扩容资产</v>
          </cell>
          <cell r="D797" t="str">
            <v>01219901</v>
          </cell>
          <cell r="E797" t="str">
            <v>	工程转入</v>
          </cell>
          <cell r="F797" t="str">
            <v>否</v>
          </cell>
          <cell r="G797" t="str">
            <v>330803908000000152</v>
          </cell>
          <cell r="H797" t="str">
            <v>衢江上方玳堰-2</v>
          </cell>
          <cell r="I797" t="str">
            <v>中介机构审计费</v>
          </cell>
          <cell r="J797" t="str">
            <v>个</v>
          </cell>
          <cell r="K797">
            <v>1</v>
          </cell>
          <cell r="L797">
            <v>44439</v>
          </cell>
          <cell r="M797">
            <v>300</v>
          </cell>
          <cell r="N797">
            <v>264</v>
          </cell>
          <cell r="O797">
            <v>68.68</v>
          </cell>
          <cell r="P797">
            <v>8.03</v>
          </cell>
          <cell r="Q797">
            <v>60.65</v>
          </cell>
          <cell r="R797" t="str">
            <v>黄金明</v>
          </cell>
          <cell r="S797" t="str">
            <v>1.拆站</v>
          </cell>
          <cell r="T797" t="str">
            <v>03.拆迁毁损</v>
          </cell>
          <cell r="U797" t="str">
            <v>费用类资产</v>
          </cell>
          <cell r="V797" t="str">
            <v>同意报废</v>
          </cell>
          <cell r="W797" t="str">
            <v>费用类资产</v>
          </cell>
        </row>
        <row r="798">
          <cell r="B798" t="str">
            <v>330800111439</v>
          </cell>
          <cell r="C798" t="str">
            <v>蓄电池组</v>
          </cell>
          <cell r="D798" t="str">
            <v>01220101</v>
          </cell>
          <cell r="E798" t="str">
            <v>	存量收购</v>
          </cell>
          <cell r="F798" t="str">
            <v>否</v>
          </cell>
          <cell r="G798" t="str">
            <v>330803908000000642</v>
          </cell>
          <cell r="H798" t="str">
            <v>衢州上漕</v>
          </cell>
          <cell r="I798" t="str">
            <v>48V-500AH</v>
          </cell>
          <cell r="J798" t="str">
            <v>V×AH-组</v>
          </cell>
          <cell r="K798">
            <v>1</v>
          </cell>
          <cell r="L798">
            <v>40876</v>
          </cell>
          <cell r="M798">
            <v>13</v>
          </cell>
          <cell r="N798">
            <v>0</v>
          </cell>
          <cell r="O798">
            <v>3403.33</v>
          </cell>
          <cell r="P798">
            <v>3301.23</v>
          </cell>
          <cell r="Q798">
            <v>102.1</v>
          </cell>
          <cell r="R798" t="str">
            <v>黄金明</v>
          </cell>
          <cell r="S798" t="str">
            <v>2.更新改造</v>
          </cell>
          <cell r="T798" t="str">
            <v>01.设备老化</v>
          </cell>
          <cell r="U798" t="str">
            <v>修理费用高于或接近更新改造成本</v>
          </cell>
          <cell r="V798" t="str">
            <v>同意报废</v>
          </cell>
          <cell r="W798" t="str">
            <v>500AH</v>
          </cell>
        </row>
        <row r="799">
          <cell r="B799" t="str">
            <v>330800110985</v>
          </cell>
          <cell r="C799" t="str">
            <v>蓄电池组</v>
          </cell>
          <cell r="D799" t="str">
            <v>01220101</v>
          </cell>
          <cell r="E799" t="str">
            <v>	存量收购</v>
          </cell>
          <cell r="F799" t="str">
            <v>否</v>
          </cell>
          <cell r="G799" t="str">
            <v>330803908000000571</v>
          </cell>
          <cell r="H799" t="str">
            <v>衢州划船塘</v>
          </cell>
          <cell r="I799" t="str">
            <v>48V-500AH</v>
          </cell>
          <cell r="J799" t="str">
            <v>V×AH-组</v>
          </cell>
          <cell r="K799">
            <v>1</v>
          </cell>
          <cell r="L799">
            <v>41635</v>
          </cell>
          <cell r="M799">
            <v>38</v>
          </cell>
          <cell r="N799">
            <v>0</v>
          </cell>
          <cell r="O799">
            <v>9493.14</v>
          </cell>
          <cell r="P799">
            <v>9208.35</v>
          </cell>
          <cell r="Q799">
            <v>284.79</v>
          </cell>
          <cell r="R799" t="str">
            <v>黄金明</v>
          </cell>
          <cell r="S799" t="str">
            <v>2.更新改造</v>
          </cell>
          <cell r="T799" t="str">
            <v>01.设备老化</v>
          </cell>
          <cell r="U799" t="str">
            <v>修理费用高于或接近更新改造成本</v>
          </cell>
          <cell r="V799" t="str">
            <v>同意报废</v>
          </cell>
          <cell r="W799" t="str">
            <v>500AH</v>
          </cell>
        </row>
        <row r="800">
          <cell r="B800" t="str">
            <v>330800305060</v>
          </cell>
          <cell r="C800" t="str">
            <v>(浙江南都)-蓄电池-铅酸蓄电池</v>
          </cell>
          <cell r="D800" t="str">
            <v>01220101</v>
          </cell>
          <cell r="E800" t="str">
            <v>	工程转入</v>
          </cell>
          <cell r="F800" t="str">
            <v>否</v>
          </cell>
          <cell r="G800" t="str">
            <v>33080301000107</v>
          </cell>
          <cell r="H800" t="str">
            <v>衢江黄甲楼</v>
          </cell>
          <cell r="I800" t="str">
            <v>-48V/500Ah铅酸蓄电池（2V/只）</v>
          </cell>
          <cell r="J800" t="str">
            <v>组</v>
          </cell>
          <cell r="K800">
            <v>1</v>
          </cell>
          <cell r="L800">
            <v>42207</v>
          </cell>
          <cell r="M800">
            <v>72</v>
          </cell>
          <cell r="N800">
            <v>0</v>
          </cell>
          <cell r="O800">
            <v>16289.48</v>
          </cell>
          <cell r="P800">
            <v>15800.8</v>
          </cell>
          <cell r="Q800">
            <v>488.68</v>
          </cell>
          <cell r="R800" t="str">
            <v>黄金明</v>
          </cell>
          <cell r="S800" t="str">
            <v>2.更新改造</v>
          </cell>
          <cell r="T800" t="str">
            <v>01.设备老化</v>
          </cell>
          <cell r="U800" t="str">
            <v>修理费用高于或接近更新改造成本</v>
          </cell>
          <cell r="V800" t="str">
            <v>同意报废</v>
          </cell>
          <cell r="W800" t="str">
            <v>500AH</v>
          </cell>
        </row>
        <row r="801">
          <cell r="B801" t="str">
            <v>330800003581</v>
          </cell>
          <cell r="C801" t="str">
            <v>空调</v>
          </cell>
          <cell r="D801" t="str">
            <v>01230102</v>
          </cell>
          <cell r="E801" t="str">
            <v>	工程转入</v>
          </cell>
          <cell r="F801" t="str">
            <v>否</v>
          </cell>
          <cell r="G801" t="str">
            <v>33082500000027</v>
          </cell>
          <cell r="H801" t="str">
            <v>龙游詹家村南</v>
          </cell>
          <cell r="I801" t="str">
            <v>3P柜机</v>
          </cell>
          <cell r="J801" t="str">
            <v>台</v>
          </cell>
          <cell r="K801">
            <v>1</v>
          </cell>
          <cell r="L801">
            <v>42026</v>
          </cell>
          <cell r="M801">
            <v>72</v>
          </cell>
          <cell r="N801">
            <v>0</v>
          </cell>
          <cell r="O801">
            <v>6281.49</v>
          </cell>
          <cell r="P801">
            <v>6093.05</v>
          </cell>
          <cell r="Q801">
            <v>188.44</v>
          </cell>
          <cell r="R801" t="str">
            <v>何小明</v>
          </cell>
          <cell r="S801" t="str">
            <v>1.拆站</v>
          </cell>
          <cell r="T801" t="str">
            <v>01.设备老化</v>
          </cell>
          <cell r="U801" t="str">
            <v>修理费用高于或接近更新改造成本</v>
          </cell>
          <cell r="V801" t="str">
            <v>同意报废</v>
          </cell>
          <cell r="W801" t="str">
            <v>3P</v>
          </cell>
        </row>
        <row r="802">
          <cell r="B802" t="str">
            <v>330800003582</v>
          </cell>
          <cell r="C802" t="str">
            <v>组合式开关电源架</v>
          </cell>
          <cell r="D802" t="str">
            <v>01220501</v>
          </cell>
          <cell r="E802" t="str">
            <v>	工程转入</v>
          </cell>
          <cell r="F802" t="str">
            <v>否</v>
          </cell>
          <cell r="G802" t="str">
            <v>33082500000027</v>
          </cell>
          <cell r="H802" t="str">
            <v>龙游詹家村南</v>
          </cell>
          <cell r="I802" t="str">
            <v>机架600A, 48V组合开关电源架（单路输入）</v>
          </cell>
          <cell r="J802" t="str">
            <v>架</v>
          </cell>
          <cell r="K802">
            <v>1</v>
          </cell>
          <cell r="L802">
            <v>42026</v>
          </cell>
          <cell r="M802">
            <v>72</v>
          </cell>
          <cell r="N802">
            <v>0</v>
          </cell>
          <cell r="O802">
            <v>6917.25</v>
          </cell>
          <cell r="P802">
            <v>6709.73</v>
          </cell>
          <cell r="Q802">
            <v>207.52</v>
          </cell>
          <cell r="R802" t="str">
            <v>何小明</v>
          </cell>
          <cell r="S802" t="str">
            <v>1.拆站</v>
          </cell>
          <cell r="T802" t="str">
            <v>01.设备老化</v>
          </cell>
          <cell r="U802" t="str">
            <v>修理费用高于或接近更新改造成本</v>
          </cell>
          <cell r="V802" t="str">
            <v>同意报废</v>
          </cell>
          <cell r="W802" t="str">
            <v>组合式开关电源</v>
          </cell>
        </row>
        <row r="803">
          <cell r="B803" t="str">
            <v>330800003583</v>
          </cell>
          <cell r="C803" t="str">
            <v>铅酸蓄电池</v>
          </cell>
          <cell r="D803" t="str">
            <v>01220101</v>
          </cell>
          <cell r="E803" t="str">
            <v>	工程转入</v>
          </cell>
          <cell r="F803" t="str">
            <v>否</v>
          </cell>
          <cell r="G803" t="str">
            <v>33082500000027</v>
          </cell>
          <cell r="H803" t="str">
            <v>龙游詹家村南</v>
          </cell>
          <cell r="I803" t="str">
            <v>500AH</v>
          </cell>
          <cell r="J803" t="str">
            <v>组</v>
          </cell>
          <cell r="K803">
            <v>1</v>
          </cell>
          <cell r="L803">
            <v>42026</v>
          </cell>
          <cell r="M803">
            <v>72</v>
          </cell>
          <cell r="N803">
            <v>0</v>
          </cell>
          <cell r="O803">
            <v>16086.02</v>
          </cell>
          <cell r="P803">
            <v>15603.44</v>
          </cell>
          <cell r="Q803">
            <v>482.58</v>
          </cell>
          <cell r="R803" t="str">
            <v>何小明</v>
          </cell>
          <cell r="S803" t="str">
            <v>1.拆站</v>
          </cell>
          <cell r="T803" t="str">
            <v>01.设备老化</v>
          </cell>
          <cell r="U803" t="str">
            <v>修理费用高于或接近更新改造成本</v>
          </cell>
          <cell r="V803" t="str">
            <v>同意报废</v>
          </cell>
          <cell r="W803" t="str">
            <v>500AH</v>
          </cell>
        </row>
        <row r="804">
          <cell r="B804" t="str">
            <v>330800003584</v>
          </cell>
          <cell r="C804" t="str">
            <v>外市电引入</v>
          </cell>
          <cell r="D804" t="str">
            <v>90010101</v>
          </cell>
          <cell r="E804" t="str">
            <v>	工程转入</v>
          </cell>
          <cell r="F804" t="str">
            <v>否</v>
          </cell>
          <cell r="G804" t="str">
            <v>33082500000027</v>
          </cell>
          <cell r="H804" t="str">
            <v>龙游詹家村南</v>
          </cell>
          <cell r="I804">
            <v>0</v>
          </cell>
          <cell r="J804" t="str">
            <v>项</v>
          </cell>
          <cell r="K804">
            <v>1</v>
          </cell>
          <cell r="L804">
            <v>42026</v>
          </cell>
          <cell r="M804">
            <v>120</v>
          </cell>
          <cell r="N804">
            <v>3</v>
          </cell>
          <cell r="O804">
            <v>26899.25</v>
          </cell>
          <cell r="P804">
            <v>26226.76</v>
          </cell>
          <cell r="Q804">
            <v>672.49</v>
          </cell>
          <cell r="R804" t="str">
            <v>何小明</v>
          </cell>
          <cell r="S804" t="str">
            <v>1.拆站</v>
          </cell>
          <cell r="T804" t="str">
            <v>03.拆迁毁损</v>
          </cell>
          <cell r="U804" t="str">
            <v>费用类资产</v>
          </cell>
          <cell r="V804" t="str">
            <v>同意报废</v>
          </cell>
          <cell r="W804" t="str">
            <v>费用类资产</v>
          </cell>
        </row>
        <row r="805">
          <cell r="B805" t="str">
            <v>330800329173</v>
          </cell>
          <cell r="C805" t="str">
            <v>机房配套扩容资产</v>
          </cell>
          <cell r="D805" t="str">
            <v>01239901</v>
          </cell>
          <cell r="E805" t="str">
            <v>	工程转入</v>
          </cell>
          <cell r="F805" t="str">
            <v>否</v>
          </cell>
          <cell r="G805" t="str">
            <v>33082500000027</v>
          </cell>
          <cell r="H805" t="str">
            <v>龙游詹家村南</v>
          </cell>
          <cell r="I805" t="str">
            <v>RRU安装架室内RRU安装架</v>
          </cell>
          <cell r="J805" t="str">
            <v>个</v>
          </cell>
          <cell r="K805">
            <v>1</v>
          </cell>
          <cell r="L805">
            <v>43281</v>
          </cell>
          <cell r="M805">
            <v>72</v>
          </cell>
          <cell r="N805">
            <v>0</v>
          </cell>
          <cell r="O805">
            <v>1239.49</v>
          </cell>
          <cell r="P805">
            <v>1202.31</v>
          </cell>
          <cell r="Q805">
            <v>37.18</v>
          </cell>
          <cell r="R805" t="str">
            <v>何小明</v>
          </cell>
          <cell r="S805" t="str">
            <v>1.拆站</v>
          </cell>
          <cell r="T805" t="str">
            <v>01.设备老化</v>
          </cell>
          <cell r="U805" t="str">
            <v>修理费用高于或接近更新改造成本</v>
          </cell>
          <cell r="V805" t="str">
            <v>同意报废</v>
          </cell>
          <cell r="W805" t="str">
            <v>RRU安装架</v>
          </cell>
        </row>
        <row r="806">
          <cell r="B806" t="str">
            <v>330800331336</v>
          </cell>
          <cell r="C806" t="str">
            <v>机房配套扩容资产</v>
          </cell>
          <cell r="D806" t="str">
            <v>01239901</v>
          </cell>
          <cell r="E806" t="str">
            <v>	工程转入</v>
          </cell>
          <cell r="F806" t="str">
            <v>否</v>
          </cell>
          <cell r="G806" t="str">
            <v>33082500000027</v>
          </cell>
          <cell r="H806" t="str">
            <v>龙游詹家村南</v>
          </cell>
          <cell r="I806" t="str">
            <v>监控传感器智能门禁配套物资电源转换模块</v>
          </cell>
          <cell r="J806" t="str">
            <v>个</v>
          </cell>
          <cell r="K806">
            <v>1</v>
          </cell>
          <cell r="L806">
            <v>43318</v>
          </cell>
          <cell r="M806">
            <v>72</v>
          </cell>
          <cell r="N806">
            <v>0</v>
          </cell>
          <cell r="O806">
            <v>48.72</v>
          </cell>
          <cell r="P806">
            <v>47.26</v>
          </cell>
          <cell r="Q806">
            <v>1.46</v>
          </cell>
          <cell r="R806" t="str">
            <v>何小明</v>
          </cell>
          <cell r="S806" t="str">
            <v>1.拆站</v>
          </cell>
          <cell r="T806" t="str">
            <v>01.设备老化</v>
          </cell>
          <cell r="U806" t="str">
            <v>修理费用高于或接近更新改造成本</v>
          </cell>
          <cell r="V806" t="str">
            <v>同意报废</v>
          </cell>
          <cell r="W806" t="str">
            <v>电源转换模块</v>
          </cell>
        </row>
        <row r="807">
          <cell r="B807" t="str">
            <v>330800339952</v>
          </cell>
          <cell r="C807" t="str">
            <v>机房配套扩容资产</v>
          </cell>
          <cell r="D807" t="str">
            <v>01239901</v>
          </cell>
          <cell r="E807" t="str">
            <v>	工程转入</v>
          </cell>
          <cell r="F807" t="str">
            <v>否</v>
          </cell>
          <cell r="G807" t="str">
            <v>33082500000027</v>
          </cell>
          <cell r="H807" t="str">
            <v>龙游詹家村南</v>
          </cell>
          <cell r="I807" t="str">
            <v>普通空调基站智能空调控制器</v>
          </cell>
          <cell r="J807" t="str">
            <v>个</v>
          </cell>
          <cell r="K807">
            <v>1</v>
          </cell>
          <cell r="L807">
            <v>43712</v>
          </cell>
          <cell r="M807">
            <v>72</v>
          </cell>
          <cell r="N807">
            <v>12</v>
          </cell>
          <cell r="O807">
            <v>306.57</v>
          </cell>
          <cell r="P807">
            <v>247.51</v>
          </cell>
          <cell r="Q807">
            <v>59.06</v>
          </cell>
          <cell r="R807" t="str">
            <v>何小明</v>
          </cell>
          <cell r="S807" t="str">
            <v>1.拆站</v>
          </cell>
          <cell r="T807" t="str">
            <v>01.设备老化</v>
          </cell>
          <cell r="U807" t="str">
            <v>修理费用高于或接近更新改造成本</v>
          </cell>
          <cell r="V807" t="str">
            <v>同意报废</v>
          </cell>
          <cell r="W807" t="str">
            <v>空调控制器</v>
          </cell>
        </row>
        <row r="808">
          <cell r="B808" t="str">
            <v>330800334921</v>
          </cell>
          <cell r="C808" t="str">
            <v>普通阀控密封铅酸蓄电池</v>
          </cell>
          <cell r="D808" t="str">
            <v>01220101</v>
          </cell>
          <cell r="E808" t="str">
            <v>	工程转入</v>
          </cell>
          <cell r="F808" t="str">
            <v>否</v>
          </cell>
          <cell r="G808" t="str">
            <v>330825908000000881</v>
          </cell>
          <cell r="H808" t="str">
            <v>龙游西田畈</v>
          </cell>
          <cell r="I808" t="str">
            <v>前置端子铅酸蓄电池12V200Ah（125宽）</v>
          </cell>
          <cell r="J808" t="str">
            <v>组</v>
          </cell>
          <cell r="K808">
            <v>1</v>
          </cell>
          <cell r="L808">
            <v>43419</v>
          </cell>
          <cell r="M808">
            <v>72</v>
          </cell>
          <cell r="N808">
            <v>2</v>
          </cell>
          <cell r="O808">
            <v>12514.68</v>
          </cell>
          <cell r="P808">
            <v>11825.01</v>
          </cell>
          <cell r="Q808">
            <v>689.67</v>
          </cell>
          <cell r="R808" t="str">
            <v>何小明</v>
          </cell>
          <cell r="S808" t="str">
            <v>2.更新改造</v>
          </cell>
          <cell r="T808" t="str">
            <v>01.设备老化</v>
          </cell>
          <cell r="U808" t="str">
            <v>修理费用高于或接近更新改造成本</v>
          </cell>
          <cell r="V808" t="str">
            <v>同意报废</v>
          </cell>
          <cell r="W808" t="str">
            <v>200AH</v>
          </cell>
        </row>
        <row r="809">
          <cell r="B809" t="str">
            <v>330800128670</v>
          </cell>
          <cell r="C809" t="str">
            <v>塔石罗山C网基站X01-直流供电系统-组合开关电源屏</v>
          </cell>
          <cell r="D809" t="str">
            <v>01220501</v>
          </cell>
          <cell r="E809" t="str">
            <v>	存量收购</v>
          </cell>
          <cell r="F809" t="str">
            <v>否</v>
          </cell>
          <cell r="G809" t="str">
            <v>330825908000000011</v>
          </cell>
          <cell r="H809" t="str">
            <v>龙游塔石罗山</v>
          </cell>
          <cell r="I809" t="str">
            <v>ZXDU68S601</v>
          </cell>
          <cell r="J809" t="str">
            <v>个</v>
          </cell>
          <cell r="K809">
            <v>1</v>
          </cell>
          <cell r="L809">
            <v>40264</v>
          </cell>
          <cell r="M809">
            <v>6</v>
          </cell>
          <cell r="N809">
            <v>0</v>
          </cell>
          <cell r="O809">
            <v>1047.32</v>
          </cell>
          <cell r="P809">
            <v>1015.9</v>
          </cell>
          <cell r="Q809">
            <v>31.42</v>
          </cell>
          <cell r="R809" t="str">
            <v>何小明</v>
          </cell>
          <cell r="S809" t="str">
            <v>2.更新改造</v>
          </cell>
          <cell r="T809" t="str">
            <v>01.设备老化</v>
          </cell>
          <cell r="U809" t="str">
            <v>修理费用高于或接近更新改造成本</v>
          </cell>
          <cell r="V809" t="str">
            <v>同意报废</v>
          </cell>
          <cell r="W809" t="str">
            <v>组合式开关电源</v>
          </cell>
        </row>
        <row r="810">
          <cell r="B810" t="str">
            <v>330800321814</v>
          </cell>
          <cell r="C810" t="str">
            <v>普通阀控密封铅酸蓄电池</v>
          </cell>
          <cell r="D810" t="str">
            <v>01220101</v>
          </cell>
          <cell r="E810" t="str">
            <v>	工程转入</v>
          </cell>
          <cell r="F810" t="str">
            <v>否</v>
          </cell>
          <cell r="G810" t="str">
            <v>330803500000000105</v>
          </cell>
          <cell r="H810" t="str">
            <v>衢江世纪星辰西</v>
          </cell>
          <cell r="I810" t="str">
            <v>前置端子铅酸蓄电池12V200Ah（125宽）</v>
          </cell>
          <cell r="J810" t="str">
            <v>组</v>
          </cell>
          <cell r="K810">
            <v>1</v>
          </cell>
          <cell r="L810">
            <v>43006</v>
          </cell>
          <cell r="M810">
            <v>72</v>
          </cell>
          <cell r="N810">
            <v>0</v>
          </cell>
          <cell r="O810">
            <v>4702.75</v>
          </cell>
          <cell r="P810">
            <v>4561.67</v>
          </cell>
          <cell r="Q810">
            <v>141.08</v>
          </cell>
          <cell r="R810" t="str">
            <v>黄金明</v>
          </cell>
          <cell r="S810" t="str">
            <v>2.更新改造</v>
          </cell>
          <cell r="T810" t="str">
            <v>01.设备老化</v>
          </cell>
          <cell r="U810" t="str">
            <v>修理费用高于或接近更新改造成本</v>
          </cell>
          <cell r="V810" t="str">
            <v>同意报废</v>
          </cell>
          <cell r="W810" t="str">
            <v>200AH</v>
          </cell>
        </row>
        <row r="811">
          <cell r="B811" t="str">
            <v>330800321736</v>
          </cell>
          <cell r="C811" t="str">
            <v>普通阀控密封铅酸蓄电池</v>
          </cell>
          <cell r="D811" t="str">
            <v>01220101</v>
          </cell>
          <cell r="E811" t="str">
            <v>	工程转入</v>
          </cell>
          <cell r="F811" t="str">
            <v>否</v>
          </cell>
          <cell r="G811" t="str">
            <v>330803500000000107</v>
          </cell>
          <cell r="H811" t="str">
            <v>衢江世纪星辰东</v>
          </cell>
          <cell r="I811" t="str">
            <v>前置端子铅酸蓄电池12V200Ah（125宽）</v>
          </cell>
          <cell r="J811" t="str">
            <v>组</v>
          </cell>
          <cell r="K811">
            <v>1</v>
          </cell>
          <cell r="L811">
            <v>43006</v>
          </cell>
          <cell r="M811">
            <v>72</v>
          </cell>
          <cell r="N811">
            <v>0</v>
          </cell>
          <cell r="O811">
            <v>4739.22</v>
          </cell>
          <cell r="P811">
            <v>4597.04</v>
          </cell>
          <cell r="Q811">
            <v>142.18</v>
          </cell>
          <cell r="R811" t="str">
            <v>黄金明</v>
          </cell>
          <cell r="S811" t="str">
            <v>2.更新改造</v>
          </cell>
          <cell r="T811" t="str">
            <v>01.设备老化</v>
          </cell>
          <cell r="U811" t="str">
            <v>修理费用高于或接近更新改造成本</v>
          </cell>
          <cell r="V811" t="str">
            <v>同意报废</v>
          </cell>
          <cell r="W811" t="str">
            <v>200AH</v>
          </cell>
        </row>
        <row r="812">
          <cell r="B812" t="str">
            <v>330800323395</v>
          </cell>
          <cell r="C812" t="str">
            <v>普通阀控密封铅酸蓄电池</v>
          </cell>
          <cell r="D812" t="str">
            <v>01220101</v>
          </cell>
          <cell r="E812" t="str">
            <v>	工程转入</v>
          </cell>
          <cell r="F812" t="str">
            <v>否</v>
          </cell>
          <cell r="G812" t="str">
            <v>330803500000000142</v>
          </cell>
          <cell r="H812" t="str">
            <v>衢江段家村</v>
          </cell>
          <cell r="I812" t="str">
            <v>2V300Ah不含GPS防盗模块（组）</v>
          </cell>
          <cell r="J812" t="str">
            <v>组</v>
          </cell>
          <cell r="K812">
            <v>1</v>
          </cell>
          <cell r="L812">
            <v>42988</v>
          </cell>
          <cell r="M812">
            <v>72</v>
          </cell>
          <cell r="N812">
            <v>0</v>
          </cell>
          <cell r="O812">
            <v>8090.6</v>
          </cell>
          <cell r="P812">
            <v>7847.88</v>
          </cell>
          <cell r="Q812">
            <v>242.72</v>
          </cell>
          <cell r="R812" t="str">
            <v>黄金明</v>
          </cell>
          <cell r="S812" t="str">
            <v>2.更新改造</v>
          </cell>
          <cell r="T812" t="str">
            <v>01.设备老化</v>
          </cell>
          <cell r="U812" t="str">
            <v>修理费用高于或接近更新改造成本</v>
          </cell>
          <cell r="V812" t="str">
            <v>同意报废</v>
          </cell>
          <cell r="W812" t="str">
            <v>300AH</v>
          </cell>
        </row>
        <row r="813">
          <cell r="B813" t="str">
            <v>330800106533</v>
          </cell>
          <cell r="C813" t="str">
            <v>专用空调</v>
          </cell>
          <cell r="D813" t="str">
            <v>01230104</v>
          </cell>
          <cell r="E813" t="str">
            <v>	存量收购</v>
          </cell>
          <cell r="F813" t="str">
            <v>否</v>
          </cell>
          <cell r="G813" t="str">
            <v>330881908000000136</v>
          </cell>
          <cell r="H813" t="str">
            <v>江山杭长石灰坞</v>
          </cell>
          <cell r="I813" t="str">
            <v>KFRD-72LW-JHS(2)</v>
          </cell>
          <cell r="J813" t="str">
            <v>个</v>
          </cell>
          <cell r="K813">
            <v>1</v>
          </cell>
          <cell r="L813">
            <v>41971</v>
          </cell>
          <cell r="M813">
            <v>61</v>
          </cell>
          <cell r="N813">
            <v>0</v>
          </cell>
          <cell r="O813">
            <v>5247.21</v>
          </cell>
          <cell r="P813">
            <v>5089.79</v>
          </cell>
          <cell r="Q813">
            <v>157.42</v>
          </cell>
          <cell r="R813" t="str">
            <v>姜冬福</v>
          </cell>
          <cell r="S813" t="str">
            <v>2.更新改造</v>
          </cell>
          <cell r="T813" t="str">
            <v>02.故障报废</v>
          </cell>
          <cell r="U813" t="str">
            <v>故障频繁且修理成本明显高于或接近同类资产重置成本</v>
          </cell>
          <cell r="V813" t="str">
            <v>同意报废</v>
          </cell>
          <cell r="W813" t="str">
            <v>3P</v>
          </cell>
        </row>
        <row r="814">
          <cell r="B814" t="str">
            <v>330800316725</v>
          </cell>
          <cell r="C814" t="str">
            <v>普通空调柜式</v>
          </cell>
          <cell r="D814" t="str">
            <v>01230102</v>
          </cell>
          <cell r="E814" t="str">
            <v>	工程转入</v>
          </cell>
          <cell r="F814" t="str">
            <v>否</v>
          </cell>
          <cell r="G814" t="str">
            <v>330881908000001090</v>
          </cell>
          <cell r="H814" t="str">
            <v>江山林政-2</v>
          </cell>
          <cell r="I814" t="str">
            <v>3P单冷三相整机</v>
          </cell>
          <cell r="J814" t="str">
            <v>台</v>
          </cell>
          <cell r="K814">
            <v>1</v>
          </cell>
          <cell r="L814">
            <v>42871</v>
          </cell>
          <cell r="M814">
            <v>72</v>
          </cell>
          <cell r="N814">
            <v>0</v>
          </cell>
          <cell r="O814">
            <v>6661.19</v>
          </cell>
          <cell r="P814">
            <v>6461.35</v>
          </cell>
          <cell r="Q814">
            <v>199.84</v>
          </cell>
          <cell r="R814" t="str">
            <v>姜冬福</v>
          </cell>
          <cell r="S814" t="str">
            <v>2.更新改造</v>
          </cell>
          <cell r="T814" t="str">
            <v>02.故障报废</v>
          </cell>
          <cell r="U814" t="str">
            <v>故障频繁且修理成本明显高于或接近同类资产重置成本</v>
          </cell>
          <cell r="V814" t="str">
            <v>同意报废</v>
          </cell>
          <cell r="W814" t="str">
            <v>3P</v>
          </cell>
        </row>
        <row r="815">
          <cell r="B815" t="str">
            <v>330800316870</v>
          </cell>
          <cell r="C815" t="str">
            <v>普通空调柜式</v>
          </cell>
          <cell r="D815" t="str">
            <v>01230102</v>
          </cell>
          <cell r="E815" t="str">
            <v>	工程转入</v>
          </cell>
          <cell r="F815" t="str">
            <v>否</v>
          </cell>
          <cell r="G815" t="str">
            <v>330881908000000534</v>
          </cell>
          <cell r="H815" t="str">
            <v>江山长塘垄</v>
          </cell>
          <cell r="I815" t="str">
            <v>3P单冷三相整机</v>
          </cell>
          <cell r="J815" t="str">
            <v>台</v>
          </cell>
          <cell r="K815">
            <v>1</v>
          </cell>
          <cell r="L815">
            <v>42871</v>
          </cell>
          <cell r="M815">
            <v>72</v>
          </cell>
          <cell r="N815">
            <v>0</v>
          </cell>
          <cell r="O815">
            <v>6632.69</v>
          </cell>
          <cell r="P815">
            <v>6433.71</v>
          </cell>
          <cell r="Q815">
            <v>198.98</v>
          </cell>
          <cell r="R815" t="str">
            <v>姜冬福</v>
          </cell>
          <cell r="S815" t="str">
            <v>2.更新改造</v>
          </cell>
          <cell r="T815" t="str">
            <v>02.故障报废</v>
          </cell>
          <cell r="U815" t="str">
            <v>故障频繁且修理成本明显高于或接近同类资产重置成本</v>
          </cell>
          <cell r="V815" t="str">
            <v>同意报废</v>
          </cell>
          <cell r="W815" t="str">
            <v>3P</v>
          </cell>
        </row>
        <row r="816">
          <cell r="B816" t="str">
            <v>330800321786</v>
          </cell>
          <cell r="C816" t="str">
            <v>普通阀控密封铅酸蓄电池</v>
          </cell>
          <cell r="D816" t="str">
            <v>01220101</v>
          </cell>
          <cell r="E816" t="str">
            <v>	工程转入</v>
          </cell>
          <cell r="F816" t="str">
            <v>否</v>
          </cell>
          <cell r="G816" t="str">
            <v>330881908000000771</v>
          </cell>
          <cell r="H816" t="str">
            <v>江山四都双溪</v>
          </cell>
          <cell r="I816" t="str">
            <v>2V500Ah不含GPS防盗模块（组）</v>
          </cell>
          <cell r="J816" t="str">
            <v>组</v>
          </cell>
          <cell r="K816">
            <v>1</v>
          </cell>
          <cell r="L816">
            <v>43018</v>
          </cell>
          <cell r="M816">
            <v>72</v>
          </cell>
          <cell r="N816">
            <v>0</v>
          </cell>
          <cell r="O816">
            <v>13949.65</v>
          </cell>
          <cell r="P816">
            <v>13531.16</v>
          </cell>
          <cell r="Q816">
            <v>418.49</v>
          </cell>
          <cell r="R816" t="str">
            <v>姜冬福</v>
          </cell>
          <cell r="S816" t="str">
            <v>2.更新改造</v>
          </cell>
          <cell r="T816" t="str">
            <v>01.设备老化</v>
          </cell>
          <cell r="U816" t="str">
            <v>修理费用高于或接近更新改造成本</v>
          </cell>
          <cell r="V816" t="str">
            <v>同意报废</v>
          </cell>
          <cell r="W816" t="str">
            <v>500AH</v>
          </cell>
        </row>
        <row r="817">
          <cell r="B817" t="str">
            <v>330800321785</v>
          </cell>
          <cell r="C817" t="str">
            <v>普通阀控密封铅酸蓄电池</v>
          </cell>
          <cell r="D817" t="str">
            <v>01220101</v>
          </cell>
          <cell r="E817" t="str">
            <v>	工程转入</v>
          </cell>
          <cell r="F817" t="str">
            <v>否</v>
          </cell>
          <cell r="G817" t="str">
            <v>330881908000000771</v>
          </cell>
          <cell r="H817" t="str">
            <v>江山四都双溪</v>
          </cell>
          <cell r="I817" t="str">
            <v>2V500Ah不含GPS防盗模块（组）</v>
          </cell>
          <cell r="J817" t="str">
            <v>组</v>
          </cell>
          <cell r="K817">
            <v>1</v>
          </cell>
          <cell r="L817">
            <v>43018</v>
          </cell>
          <cell r="M817">
            <v>72</v>
          </cell>
          <cell r="N817">
            <v>0</v>
          </cell>
          <cell r="O817">
            <v>13949.64</v>
          </cell>
          <cell r="P817">
            <v>13531.15</v>
          </cell>
          <cell r="Q817">
            <v>418.49</v>
          </cell>
          <cell r="R817" t="str">
            <v>姜冬福</v>
          </cell>
          <cell r="S817" t="str">
            <v>2.更新改造</v>
          </cell>
          <cell r="T817" t="str">
            <v>01.设备老化</v>
          </cell>
          <cell r="U817" t="str">
            <v>修理费用高于或接近更新改造成本</v>
          </cell>
          <cell r="V817" t="str">
            <v>同意报废</v>
          </cell>
          <cell r="W817" t="str">
            <v>500AH</v>
          </cell>
        </row>
        <row r="818">
          <cell r="B818" t="str">
            <v>330800305615</v>
          </cell>
          <cell r="C818" t="str">
            <v>(浙江南都)-蓄电池-铅酸蓄电池</v>
          </cell>
          <cell r="D818" t="str">
            <v>01220101</v>
          </cell>
          <cell r="E818" t="str">
            <v>	工程转入</v>
          </cell>
          <cell r="F818" t="str">
            <v>否</v>
          </cell>
          <cell r="G818" t="str">
            <v>330881500000000018</v>
          </cell>
          <cell r="H818" t="str">
            <v>江山贺村科达家居</v>
          </cell>
          <cell r="I818" t="str">
            <v>-48V/150Ah铅酸蓄电池（12V/只）</v>
          </cell>
          <cell r="J818" t="str">
            <v>组</v>
          </cell>
          <cell r="K818">
            <v>1</v>
          </cell>
          <cell r="L818">
            <v>42307</v>
          </cell>
          <cell r="M818">
            <v>72</v>
          </cell>
          <cell r="N818">
            <v>0</v>
          </cell>
          <cell r="O818">
            <v>4506.88</v>
          </cell>
          <cell r="P818">
            <v>4371.67</v>
          </cell>
          <cell r="Q818">
            <v>135.21</v>
          </cell>
          <cell r="R818" t="str">
            <v>姜冬福</v>
          </cell>
          <cell r="S818" t="str">
            <v>1.拆站</v>
          </cell>
          <cell r="T818" t="str">
            <v>01.设备老化</v>
          </cell>
          <cell r="U818" t="str">
            <v>修理费用高于或接近更新改造成本</v>
          </cell>
          <cell r="V818" t="str">
            <v>同意报废</v>
          </cell>
          <cell r="W818" t="str">
            <v>150AH</v>
          </cell>
        </row>
        <row r="819">
          <cell r="B819" t="str">
            <v>330800305619</v>
          </cell>
          <cell r="C819" t="str">
            <v>(省邮电工程)-油机切换箱-油机切换箱</v>
          </cell>
          <cell r="D819" t="str">
            <v>01220904</v>
          </cell>
          <cell r="E819" t="str">
            <v>	工程转入</v>
          </cell>
          <cell r="F819" t="str">
            <v>否</v>
          </cell>
          <cell r="G819" t="str">
            <v>330881500000000018</v>
          </cell>
          <cell r="H819" t="str">
            <v>江山贺村科达家居</v>
          </cell>
          <cell r="I819" t="str">
            <v>端子排：100A/4P</v>
          </cell>
          <cell r="J819" t="str">
            <v>个</v>
          </cell>
          <cell r="K819">
            <v>1</v>
          </cell>
          <cell r="L819">
            <v>42307</v>
          </cell>
          <cell r="M819">
            <v>72</v>
          </cell>
          <cell r="N819">
            <v>0</v>
          </cell>
          <cell r="O819">
            <v>3083.69</v>
          </cell>
          <cell r="P819">
            <v>2991.18</v>
          </cell>
          <cell r="Q819">
            <v>92.51</v>
          </cell>
          <cell r="R819" t="str">
            <v>姜冬福</v>
          </cell>
          <cell r="S819" t="str">
            <v>1.拆站</v>
          </cell>
          <cell r="T819" t="str">
            <v>01.设备老化</v>
          </cell>
          <cell r="U819" t="str">
            <v>修理费用高于或接近更新改造成本</v>
          </cell>
          <cell r="V819" t="str">
            <v>同意报废</v>
          </cell>
          <cell r="W819" t="str">
            <v>油机切换箱</v>
          </cell>
        </row>
        <row r="820">
          <cell r="B820" t="str">
            <v>330800305620</v>
          </cell>
          <cell r="C820" t="str">
            <v>选址费</v>
          </cell>
          <cell r="D820" t="str">
            <v>90011001</v>
          </cell>
          <cell r="E820" t="str">
            <v>	工程转入</v>
          </cell>
          <cell r="F820" t="str">
            <v>否</v>
          </cell>
          <cell r="G820" t="str">
            <v>330881500000000018</v>
          </cell>
          <cell r="H820" t="str">
            <v>江山贺村科达家居</v>
          </cell>
          <cell r="I820" t="str">
            <v>费用类资产</v>
          </cell>
          <cell r="J820" t="str">
            <v>项</v>
          </cell>
          <cell r="K820">
            <v>1</v>
          </cell>
          <cell r="L820">
            <v>42307</v>
          </cell>
          <cell r="M820">
            <v>120</v>
          </cell>
          <cell r="N820">
            <v>60</v>
          </cell>
          <cell r="O820">
            <v>2000</v>
          </cell>
          <cell r="P820">
            <v>2000</v>
          </cell>
          <cell r="Q820">
            <v>0</v>
          </cell>
          <cell r="R820" t="str">
            <v>姜冬福</v>
          </cell>
          <cell r="S820" t="str">
            <v>1.拆站</v>
          </cell>
          <cell r="T820" t="str">
            <v>03.拆迁毁损</v>
          </cell>
          <cell r="U820" t="str">
            <v>费用类资产</v>
          </cell>
          <cell r="V820" t="str">
            <v>同意报废</v>
          </cell>
          <cell r="W820" t="str">
            <v>费用类资产</v>
          </cell>
        </row>
        <row r="821">
          <cell r="B821" t="str">
            <v>330800309750</v>
          </cell>
          <cell r="C821" t="str">
            <v>户外一体化电源</v>
          </cell>
          <cell r="D821" t="str">
            <v>01221001</v>
          </cell>
          <cell r="E821" t="str">
            <v>	工程转入</v>
          </cell>
          <cell r="F821" t="str">
            <v>否</v>
          </cell>
          <cell r="G821" t="str">
            <v>330881500000000018</v>
          </cell>
          <cell r="H821" t="str">
            <v>江山贺村科达家居</v>
          </cell>
          <cell r="I821" t="str">
            <v>—48V/200A(32A/3P*2预留4套BBU安装空间自然风冷)</v>
          </cell>
          <cell r="J821" t="str">
            <v>架</v>
          </cell>
          <cell r="K821">
            <v>1</v>
          </cell>
          <cell r="L821">
            <v>42307</v>
          </cell>
          <cell r="M821">
            <v>72</v>
          </cell>
          <cell r="N821">
            <v>0</v>
          </cell>
          <cell r="O821">
            <v>10235.01</v>
          </cell>
          <cell r="P821">
            <v>9927.96</v>
          </cell>
          <cell r="Q821">
            <v>307.05</v>
          </cell>
          <cell r="R821" t="str">
            <v>姜冬福</v>
          </cell>
          <cell r="S821" t="str">
            <v>1.拆站</v>
          </cell>
          <cell r="T821" t="str">
            <v>01.设备老化</v>
          </cell>
          <cell r="U821" t="str">
            <v>修理费用高于或接近更新改造成本</v>
          </cell>
          <cell r="V821" t="str">
            <v>同意报废</v>
          </cell>
          <cell r="W821" t="str">
            <v>一体化机柜</v>
          </cell>
        </row>
        <row r="822">
          <cell r="B822" t="str">
            <v>330800309751_1</v>
          </cell>
          <cell r="C822" t="str">
            <v>一体化机柜</v>
          </cell>
          <cell r="D822" t="str">
            <v>01210103</v>
          </cell>
          <cell r="E822" t="str">
            <v>	工程转入</v>
          </cell>
          <cell r="F822" t="str">
            <v>否</v>
          </cell>
          <cell r="G822" t="str">
            <v>330881500000000018</v>
          </cell>
          <cell r="H822" t="str">
            <v>江山贺村科达家居</v>
          </cell>
          <cell r="I822" t="str">
            <v>二组200Ah电池空间</v>
          </cell>
          <cell r="J822" t="str">
            <v>个</v>
          </cell>
          <cell r="K822">
            <v>1</v>
          </cell>
          <cell r="L822">
            <v>42307</v>
          </cell>
          <cell r="M822">
            <v>72</v>
          </cell>
          <cell r="N822">
            <v>0</v>
          </cell>
          <cell r="O822">
            <v>2824.06</v>
          </cell>
          <cell r="P822">
            <v>2739.34</v>
          </cell>
          <cell r="Q822">
            <v>84.72</v>
          </cell>
          <cell r="R822" t="str">
            <v>姜冬福</v>
          </cell>
          <cell r="S822" t="str">
            <v>1.拆站</v>
          </cell>
          <cell r="T822" t="str">
            <v>01.设备老化</v>
          </cell>
          <cell r="U822" t="str">
            <v>修理费用高于或接近更新改造成本</v>
          </cell>
          <cell r="V822" t="str">
            <v>同意报废</v>
          </cell>
          <cell r="W822" t="str">
            <v>一体化机柜</v>
          </cell>
        </row>
        <row r="823">
          <cell r="B823" t="str">
            <v>330800309751_2</v>
          </cell>
          <cell r="C823" t="str">
            <v>一体化机柜</v>
          </cell>
          <cell r="D823" t="str">
            <v>01220502</v>
          </cell>
          <cell r="E823" t="str">
            <v>	工程转入</v>
          </cell>
          <cell r="F823" t="str">
            <v>否</v>
          </cell>
          <cell r="G823" t="str">
            <v>330881500000000018</v>
          </cell>
          <cell r="H823" t="str">
            <v>江山贺村科达家居</v>
          </cell>
          <cell r="I823" t="str">
            <v>二组200Ah电池空间</v>
          </cell>
          <cell r="J823" t="str">
            <v>个</v>
          </cell>
          <cell r="K823">
            <v>1</v>
          </cell>
          <cell r="L823">
            <v>42307</v>
          </cell>
          <cell r="M823">
            <v>72</v>
          </cell>
          <cell r="N823">
            <v>0</v>
          </cell>
          <cell r="O823">
            <v>706.02</v>
          </cell>
          <cell r="P823">
            <v>684.84</v>
          </cell>
          <cell r="Q823">
            <v>21.18</v>
          </cell>
          <cell r="R823" t="str">
            <v>姜冬福</v>
          </cell>
          <cell r="S823" t="str">
            <v>1.拆站</v>
          </cell>
          <cell r="T823" t="str">
            <v>01.设备老化</v>
          </cell>
          <cell r="U823" t="str">
            <v>修理费用高于或接近更新改造成本</v>
          </cell>
          <cell r="V823" t="str">
            <v>同意报废</v>
          </cell>
          <cell r="W823" t="str">
            <v>嵌入式开关电源</v>
          </cell>
        </row>
        <row r="824">
          <cell r="B824" t="str">
            <v>330800314639</v>
          </cell>
          <cell r="C824" t="str">
            <v>动力及环境监控单元</v>
          </cell>
          <cell r="D824" t="str">
            <v>01230301</v>
          </cell>
          <cell r="E824" t="str">
            <v>	工程转入</v>
          </cell>
          <cell r="F824" t="str">
            <v>否</v>
          </cell>
          <cell r="G824" t="str">
            <v>330881500000000018</v>
          </cell>
          <cell r="H824" t="str">
            <v>江山贺村科达家居</v>
          </cell>
          <cell r="I824" t="str">
            <v>ZXM10/EISU</v>
          </cell>
          <cell r="J824" t="str">
            <v>个</v>
          </cell>
          <cell r="K824">
            <v>1</v>
          </cell>
          <cell r="L824">
            <v>42307</v>
          </cell>
          <cell r="M824">
            <v>72</v>
          </cell>
          <cell r="N824">
            <v>0</v>
          </cell>
          <cell r="O824">
            <v>3697.07</v>
          </cell>
          <cell r="P824">
            <v>3586.16</v>
          </cell>
          <cell r="Q824">
            <v>110.91</v>
          </cell>
          <cell r="R824" t="str">
            <v>姜冬福</v>
          </cell>
          <cell r="S824" t="str">
            <v>1.拆站</v>
          </cell>
          <cell r="T824" t="str">
            <v>01.设备老化</v>
          </cell>
          <cell r="U824" t="str">
            <v>修理费用高于或接近更新改造成本</v>
          </cell>
          <cell r="V824" t="str">
            <v>同意报废</v>
          </cell>
          <cell r="W824" t="str">
            <v>FSU</v>
          </cell>
        </row>
        <row r="825">
          <cell r="B825" t="str">
            <v>330800321701</v>
          </cell>
          <cell r="C825" t="str">
            <v>机房配套扩容资产</v>
          </cell>
          <cell r="D825" t="str">
            <v>01239901</v>
          </cell>
          <cell r="E825" t="str">
            <v>	工程转入</v>
          </cell>
          <cell r="F825" t="str">
            <v>否</v>
          </cell>
          <cell r="G825" t="str">
            <v>330881500000000018</v>
          </cell>
          <cell r="H825" t="str">
            <v>江山贺村科达家居</v>
          </cell>
          <cell r="I825" t="str">
            <v>监控传感器智能门禁配套物资电源转换模块</v>
          </cell>
          <cell r="J825" t="str">
            <v>个</v>
          </cell>
          <cell r="K825">
            <v>1</v>
          </cell>
          <cell r="L825">
            <v>43002</v>
          </cell>
          <cell r="M825">
            <v>72</v>
          </cell>
          <cell r="N825">
            <v>0</v>
          </cell>
          <cell r="O825">
            <v>411.86</v>
          </cell>
          <cell r="P825">
            <v>399.5</v>
          </cell>
          <cell r="Q825">
            <v>12.36</v>
          </cell>
          <cell r="R825" t="str">
            <v>姜冬福</v>
          </cell>
          <cell r="S825" t="str">
            <v>1.拆站</v>
          </cell>
          <cell r="T825" t="str">
            <v>01.设备老化</v>
          </cell>
          <cell r="U825" t="str">
            <v>修理费用高于或接近更新改造成本</v>
          </cell>
          <cell r="V825" t="str">
            <v>同意报废</v>
          </cell>
          <cell r="W825" t="str">
            <v>电源转换模块</v>
          </cell>
        </row>
        <row r="826">
          <cell r="B826" t="str">
            <v>330800305616</v>
          </cell>
          <cell r="C826" t="str">
            <v>楼顶美化天线</v>
          </cell>
          <cell r="D826" t="str">
            <v>01020107</v>
          </cell>
          <cell r="E826" t="str">
            <v>	工程转入</v>
          </cell>
          <cell r="F826" t="str">
            <v>否</v>
          </cell>
          <cell r="G826" t="str">
            <v>330881500000000018</v>
          </cell>
          <cell r="H826" t="str">
            <v>江山贺村科达家居</v>
          </cell>
          <cell r="I826" t="str">
            <v>8米</v>
          </cell>
          <cell r="J826" t="str">
            <v>座</v>
          </cell>
          <cell r="K826">
            <v>1</v>
          </cell>
          <cell r="L826">
            <v>42307</v>
          </cell>
          <cell r="M826">
            <v>120</v>
          </cell>
          <cell r="N826">
            <v>13</v>
          </cell>
          <cell r="O826">
            <v>41144.05</v>
          </cell>
          <cell r="P826">
            <v>35583.66</v>
          </cell>
          <cell r="Q826">
            <v>5560.39</v>
          </cell>
          <cell r="R826" t="str">
            <v>姜冬福</v>
          </cell>
          <cell r="S826" t="str">
            <v>1.拆站</v>
          </cell>
          <cell r="T826" t="str">
            <v>03.拆迁毁损</v>
          </cell>
          <cell r="U826" t="str">
            <v>利旧成本明显高于或接近同类资产重置成本</v>
          </cell>
          <cell r="V826" t="str">
            <v>同意报废</v>
          </cell>
          <cell r="W826" t="str">
            <v>美化天线外罩</v>
          </cell>
        </row>
        <row r="827">
          <cell r="B827" t="str">
            <v>330800350593</v>
          </cell>
          <cell r="C827" t="str">
            <v>外市电引入</v>
          </cell>
          <cell r="D827" t="str">
            <v>90010101</v>
          </cell>
          <cell r="E827" t="str">
            <v>	工程转入</v>
          </cell>
          <cell r="F827" t="str">
            <v>否</v>
          </cell>
          <cell r="G827" t="str">
            <v>330881500000000018</v>
          </cell>
          <cell r="H827" t="str">
            <v>江山贺村科达家居</v>
          </cell>
          <cell r="I827" t="str">
            <v>外市电线路整治</v>
          </cell>
          <cell r="J827" t="str">
            <v>项</v>
          </cell>
          <cell r="K827">
            <v>1</v>
          </cell>
          <cell r="L827">
            <v>44334</v>
          </cell>
          <cell r="M827">
            <v>120</v>
          </cell>
          <cell r="N827">
            <v>79</v>
          </cell>
          <cell r="O827">
            <v>13705.17</v>
          </cell>
          <cell r="P827">
            <v>4706.68</v>
          </cell>
          <cell r="Q827">
            <v>8998.49</v>
          </cell>
          <cell r="R827" t="str">
            <v>姜冬福</v>
          </cell>
          <cell r="S827" t="str">
            <v>1.拆站</v>
          </cell>
          <cell r="T827" t="str">
            <v>03.拆迁毁损</v>
          </cell>
          <cell r="U827" t="str">
            <v>费用类资产</v>
          </cell>
          <cell r="V827" t="str">
            <v>同意报废</v>
          </cell>
          <cell r="W827" t="str">
            <v>费用类资产</v>
          </cell>
        </row>
        <row r="828">
          <cell r="B828" t="str">
            <v>330800354005</v>
          </cell>
          <cell r="C828" t="str">
            <v>地面塔扩容资产</v>
          </cell>
          <cell r="D828" t="str">
            <v>01019901</v>
          </cell>
          <cell r="E828" t="str">
            <v>	工程转入</v>
          </cell>
          <cell r="F828" t="str">
            <v>否</v>
          </cell>
          <cell r="G828" t="str">
            <v>330881500000000018</v>
          </cell>
          <cell r="H828" t="str">
            <v>江山贺村科达家居</v>
          </cell>
          <cell r="I828" t="str">
            <v>中介机构审计费</v>
          </cell>
          <cell r="J828" t="str">
            <v>座</v>
          </cell>
          <cell r="K828">
            <v>1</v>
          </cell>
          <cell r="L828">
            <v>44334</v>
          </cell>
          <cell r="M828">
            <v>240</v>
          </cell>
          <cell r="N828">
            <v>200</v>
          </cell>
          <cell r="O828">
            <v>1676.89</v>
          </cell>
          <cell r="P828">
            <v>271.58</v>
          </cell>
          <cell r="Q828">
            <v>1405.31</v>
          </cell>
          <cell r="R828" t="str">
            <v>姜冬福</v>
          </cell>
          <cell r="S828" t="str">
            <v>1.拆站</v>
          </cell>
          <cell r="T828" t="str">
            <v>03.拆迁毁损</v>
          </cell>
          <cell r="U828" t="str">
            <v>费用类资产</v>
          </cell>
          <cell r="V828" t="str">
            <v>同意报废</v>
          </cell>
          <cell r="W828" t="str">
            <v>费用类资产</v>
          </cell>
        </row>
        <row r="829">
          <cell r="B829" t="str">
            <v>330800355143</v>
          </cell>
          <cell r="C829" t="str">
            <v>楼面塔扩容资产</v>
          </cell>
          <cell r="D829" t="str">
            <v>01029901</v>
          </cell>
          <cell r="E829" t="str">
            <v>	工程转入</v>
          </cell>
          <cell r="F829" t="str">
            <v>否</v>
          </cell>
          <cell r="G829" t="str">
            <v>330881500000000018</v>
          </cell>
          <cell r="H829" t="str">
            <v>江山贺村科达家居</v>
          </cell>
          <cell r="I829" t="str">
            <v>RRU抱杆</v>
          </cell>
          <cell r="J829" t="str">
            <v>座</v>
          </cell>
          <cell r="K829">
            <v>1</v>
          </cell>
          <cell r="L829">
            <v>44496</v>
          </cell>
          <cell r="M829">
            <v>60</v>
          </cell>
          <cell r="N829">
            <v>25</v>
          </cell>
          <cell r="O829">
            <v>3285.29</v>
          </cell>
          <cell r="P829">
            <v>1641.94</v>
          </cell>
          <cell r="Q829">
            <v>1643.35</v>
          </cell>
          <cell r="R829" t="str">
            <v>姜冬福</v>
          </cell>
          <cell r="S829" t="str">
            <v>1.拆站</v>
          </cell>
          <cell r="T829" t="str">
            <v>03.拆迁毁损</v>
          </cell>
          <cell r="U829" t="str">
            <v>利旧成本明显高于或接近同类资产重置成本</v>
          </cell>
          <cell r="V829" t="str">
            <v>同意报废</v>
          </cell>
          <cell r="W829" t="str">
            <v>RRU抱杆</v>
          </cell>
        </row>
        <row r="830">
          <cell r="B830" t="str">
            <v>330800128748</v>
          </cell>
          <cell r="C830" t="str">
            <v>城关新下C网基站X01-直流供电系统-蓄电池组</v>
          </cell>
          <cell r="D830" t="str">
            <v>01220101</v>
          </cell>
          <cell r="E830" t="str">
            <v>	存量收购</v>
          </cell>
          <cell r="F830" t="str">
            <v>否</v>
          </cell>
          <cell r="G830" t="str">
            <v>33082400000005</v>
          </cell>
          <cell r="H830" t="str">
            <v>开化上底本</v>
          </cell>
          <cell r="I830" t="str">
            <v>UXL550-2N</v>
          </cell>
          <cell r="J830" t="str">
            <v>V×AH-组</v>
          </cell>
          <cell r="K830">
            <v>48</v>
          </cell>
          <cell r="L830">
            <v>41501</v>
          </cell>
          <cell r="M830">
            <v>34</v>
          </cell>
          <cell r="N830">
            <v>0</v>
          </cell>
          <cell r="O830">
            <v>876.83</v>
          </cell>
          <cell r="P830">
            <v>850.53</v>
          </cell>
          <cell r="Q830">
            <v>26.3</v>
          </cell>
          <cell r="R830" t="str">
            <v>张杰</v>
          </cell>
          <cell r="S830" t="str">
            <v>2.更新改造</v>
          </cell>
          <cell r="T830" t="str">
            <v>01.设备老化</v>
          </cell>
          <cell r="U830" t="str">
            <v>修理费用高于或接近更新改造成本</v>
          </cell>
          <cell r="V830" t="str">
            <v>同意报废</v>
          </cell>
          <cell r="W830" t="str">
            <v>500AH</v>
          </cell>
        </row>
        <row r="831">
          <cell r="B831" t="str">
            <v>330800128749</v>
          </cell>
          <cell r="C831" t="str">
            <v>城关新下C网基站X01-直流供电系统-蓄电池组</v>
          </cell>
          <cell r="D831" t="str">
            <v>01220101</v>
          </cell>
          <cell r="E831" t="str">
            <v>	存量收购</v>
          </cell>
          <cell r="F831" t="str">
            <v>否</v>
          </cell>
          <cell r="G831" t="str">
            <v>33082400000005</v>
          </cell>
          <cell r="H831" t="str">
            <v>开化上底本</v>
          </cell>
          <cell r="I831" t="str">
            <v>UXL550-2N</v>
          </cell>
          <cell r="J831" t="str">
            <v>V×AH-组</v>
          </cell>
          <cell r="K831">
            <v>48</v>
          </cell>
          <cell r="L831">
            <v>41501</v>
          </cell>
          <cell r="M831">
            <v>34</v>
          </cell>
          <cell r="N831">
            <v>0</v>
          </cell>
          <cell r="O831">
            <v>876.83</v>
          </cell>
          <cell r="P831">
            <v>850.53</v>
          </cell>
          <cell r="Q831">
            <v>26.3</v>
          </cell>
          <cell r="R831" t="str">
            <v>张杰</v>
          </cell>
          <cell r="S831" t="str">
            <v>2.更新改造</v>
          </cell>
          <cell r="T831" t="str">
            <v>01.设备老化</v>
          </cell>
          <cell r="U831" t="str">
            <v>修理费用高于或接近更新改造成本</v>
          </cell>
          <cell r="V831" t="str">
            <v>同意报废</v>
          </cell>
          <cell r="W831" t="str">
            <v>500AH</v>
          </cell>
        </row>
        <row r="832">
          <cell r="B832" t="str">
            <v>330800305116</v>
          </cell>
          <cell r="C832" t="str">
            <v>(浙江南都)-蓄电池-铅酸蓄电池</v>
          </cell>
          <cell r="D832" t="str">
            <v>01220101</v>
          </cell>
          <cell r="E832" t="str">
            <v>	工程转入</v>
          </cell>
          <cell r="F832" t="str">
            <v>否</v>
          </cell>
          <cell r="G832" t="str">
            <v>330824500000000001</v>
          </cell>
          <cell r="H832" t="str">
            <v>开化庄门桥北拉远站</v>
          </cell>
          <cell r="I832" t="str">
            <v>-48V/200Ah铅酸蓄电池（12V/只，前置电池）</v>
          </cell>
          <cell r="J832" t="str">
            <v>组</v>
          </cell>
          <cell r="K832">
            <v>1</v>
          </cell>
          <cell r="L832">
            <v>42216</v>
          </cell>
          <cell r="M832">
            <v>72</v>
          </cell>
          <cell r="N832">
            <v>0</v>
          </cell>
          <cell r="O832">
            <v>8437.2</v>
          </cell>
          <cell r="P832">
            <v>8184.08</v>
          </cell>
          <cell r="Q832">
            <v>253.12</v>
          </cell>
          <cell r="R832" t="str">
            <v>张杰</v>
          </cell>
          <cell r="S832" t="str">
            <v>2.更新改造</v>
          </cell>
          <cell r="T832" t="str">
            <v>01.设备老化</v>
          </cell>
          <cell r="U832" t="str">
            <v>修理费用高于或接近更新改造成本</v>
          </cell>
          <cell r="V832" t="str">
            <v>同意报废</v>
          </cell>
          <cell r="W832" t="str">
            <v>200AH</v>
          </cell>
        </row>
        <row r="833">
          <cell r="B833" t="str">
            <v>330800337950</v>
          </cell>
          <cell r="C833" t="str">
            <v>动力及环境监控单元</v>
          </cell>
          <cell r="D833" t="str">
            <v>01230301</v>
          </cell>
          <cell r="E833" t="str">
            <v>	工程转入</v>
          </cell>
          <cell r="F833" t="str">
            <v>否</v>
          </cell>
          <cell r="G833" t="str">
            <v>330824908000000618</v>
          </cell>
          <cell r="H833" t="str">
            <v>开化读经畈</v>
          </cell>
          <cell r="I833" t="str">
            <v>主设备室内型成套设备基本配置模型</v>
          </cell>
          <cell r="J833" t="str">
            <v>套</v>
          </cell>
          <cell r="K833">
            <v>1</v>
          </cell>
          <cell r="L833">
            <v>43658</v>
          </cell>
          <cell r="M833">
            <v>72</v>
          </cell>
          <cell r="N833">
            <v>10</v>
          </cell>
          <cell r="O833">
            <v>2594.87</v>
          </cell>
          <cell r="P833">
            <v>2167.47</v>
          </cell>
          <cell r="Q833">
            <v>427.4</v>
          </cell>
          <cell r="R833" t="str">
            <v>张杰</v>
          </cell>
          <cell r="S833" t="str">
            <v>2.更新改造</v>
          </cell>
          <cell r="T833" t="str">
            <v>02.故障报废</v>
          </cell>
          <cell r="U833" t="str">
            <v>故障频繁且修理成本明显高于或接近同类资产重置成本</v>
          </cell>
          <cell r="V833" t="str">
            <v>同意报废</v>
          </cell>
          <cell r="W833" t="str">
            <v>FSU</v>
          </cell>
        </row>
        <row r="834">
          <cell r="B834" t="str">
            <v>330800120006</v>
          </cell>
          <cell r="C834" t="str">
            <v>蓄电池</v>
          </cell>
          <cell r="D834" t="str">
            <v>01220101</v>
          </cell>
          <cell r="E834" t="str">
            <v>	存量收购</v>
          </cell>
          <cell r="F834" t="str">
            <v>否</v>
          </cell>
          <cell r="G834" t="str">
            <v>330824908000000216</v>
          </cell>
          <cell r="H834" t="str">
            <v>开化马金缸窑村</v>
          </cell>
          <cell r="I834" t="str">
            <v>48V-300AH</v>
          </cell>
          <cell r="J834" t="str">
            <v>V×AH-组</v>
          </cell>
          <cell r="K834">
            <v>1</v>
          </cell>
          <cell r="L834">
            <v>39903</v>
          </cell>
          <cell r="M834">
            <v>6</v>
          </cell>
          <cell r="N834">
            <v>0</v>
          </cell>
          <cell r="O834">
            <v>1250.45</v>
          </cell>
          <cell r="P834">
            <v>1212.94</v>
          </cell>
          <cell r="Q834">
            <v>37.51</v>
          </cell>
          <cell r="R834" t="str">
            <v>张杰</v>
          </cell>
          <cell r="S834" t="str">
            <v>2.更新改造</v>
          </cell>
          <cell r="T834" t="str">
            <v>01.设备老化</v>
          </cell>
          <cell r="U834" t="str">
            <v>修理费用高于或接近更新改造成本</v>
          </cell>
          <cell r="V834" t="str">
            <v>同意报废</v>
          </cell>
          <cell r="W834" t="str">
            <v>现场实际200AH</v>
          </cell>
        </row>
        <row r="835">
          <cell r="B835" t="str">
            <v>330800128559</v>
          </cell>
          <cell r="C835" t="str">
            <v>杨林镇C网基站X01-直流供电系统-组合开关电源屏</v>
          </cell>
          <cell r="D835" t="str">
            <v>01220501</v>
          </cell>
          <cell r="E835" t="str">
            <v>	存量收购</v>
          </cell>
          <cell r="F835" t="str">
            <v>否</v>
          </cell>
          <cell r="G835" t="str">
            <v>330824908000000162</v>
          </cell>
          <cell r="H835" t="str">
            <v>开化杨林镇</v>
          </cell>
          <cell r="I835" t="str">
            <v>ZXDU68S601</v>
          </cell>
          <cell r="J835" t="str">
            <v>个</v>
          </cell>
          <cell r="K835">
            <v>1</v>
          </cell>
          <cell r="L835">
            <v>40246</v>
          </cell>
          <cell r="M835">
            <v>6</v>
          </cell>
          <cell r="N835">
            <v>0</v>
          </cell>
          <cell r="O835">
            <v>1189.44</v>
          </cell>
          <cell r="P835">
            <v>1153.76</v>
          </cell>
          <cell r="Q835">
            <v>35.68</v>
          </cell>
          <cell r="R835" t="str">
            <v>张杰</v>
          </cell>
          <cell r="S835" t="str">
            <v>2.更新改造</v>
          </cell>
          <cell r="T835" t="str">
            <v>02.故障报废</v>
          </cell>
          <cell r="U835" t="str">
            <v>故障频繁且修理成本明显高于或接近同类资产重置成本</v>
          </cell>
          <cell r="V835" t="str">
            <v>同意报废</v>
          </cell>
          <cell r="W835" t="str">
            <v>组合式开关电源</v>
          </cell>
        </row>
        <row r="836">
          <cell r="B836" t="str">
            <v>330800334960</v>
          </cell>
          <cell r="C836" t="str">
            <v>普通阀控密封铅酸蓄电池</v>
          </cell>
          <cell r="D836" t="str">
            <v>01220101</v>
          </cell>
          <cell r="E836" t="str">
            <v>	工程转入</v>
          </cell>
          <cell r="F836" t="str">
            <v>否</v>
          </cell>
          <cell r="G836" t="str">
            <v>330824600000000166</v>
          </cell>
          <cell r="H836" t="str">
            <v>开化根雕园二期北</v>
          </cell>
          <cell r="I836" t="str">
            <v>前置端子铅酸蓄电池12V200Ah（125宽）</v>
          </cell>
          <cell r="J836" t="str">
            <v>组</v>
          </cell>
          <cell r="K836">
            <v>1</v>
          </cell>
          <cell r="L836">
            <v>43431</v>
          </cell>
          <cell r="M836">
            <v>72</v>
          </cell>
          <cell r="N836">
            <v>2</v>
          </cell>
          <cell r="O836">
            <v>5897.85</v>
          </cell>
          <cell r="P836">
            <v>5561.2</v>
          </cell>
          <cell r="Q836">
            <v>336.65</v>
          </cell>
          <cell r="R836" t="str">
            <v>张杰</v>
          </cell>
          <cell r="S836" t="str">
            <v>2.更新改造</v>
          </cell>
          <cell r="T836" t="str">
            <v>01.设备老化</v>
          </cell>
          <cell r="U836" t="str">
            <v>修理费用高于或接近更新改造成本</v>
          </cell>
          <cell r="V836" t="str">
            <v>同意报废</v>
          </cell>
          <cell r="W836" t="str">
            <v>200AH</v>
          </cell>
        </row>
        <row r="837">
          <cell r="B837" t="str">
            <v>330800327934</v>
          </cell>
          <cell r="C837" t="str">
            <v>动力及环境监控单元</v>
          </cell>
          <cell r="D837" t="str">
            <v>01230301</v>
          </cell>
          <cell r="E837" t="str">
            <v>	工程转入</v>
          </cell>
          <cell r="F837" t="str">
            <v>否</v>
          </cell>
          <cell r="G837" t="str">
            <v>330824908000000615</v>
          </cell>
          <cell r="H837" t="str">
            <v>开化大头岭</v>
          </cell>
          <cell r="I837" t="str">
            <v>主设备室内型成套设备基本配置模型</v>
          </cell>
          <cell r="J837" t="str">
            <v>套</v>
          </cell>
          <cell r="K837">
            <v>1</v>
          </cell>
          <cell r="L837">
            <v>43252</v>
          </cell>
          <cell r="M837">
            <v>72</v>
          </cell>
          <cell r="N837">
            <v>0</v>
          </cell>
          <cell r="O837">
            <v>2794.01</v>
          </cell>
          <cell r="P837">
            <v>2710.19</v>
          </cell>
          <cell r="Q837">
            <v>83.82</v>
          </cell>
          <cell r="R837" t="str">
            <v>张杰</v>
          </cell>
          <cell r="S837" t="str">
            <v>2.更新改造</v>
          </cell>
          <cell r="T837" t="str">
            <v>02.故障报废</v>
          </cell>
          <cell r="U837" t="str">
            <v>故障频繁且修理成本明显高于或接近同类资产重置成本</v>
          </cell>
          <cell r="V837" t="str">
            <v>同意报废</v>
          </cell>
          <cell r="W837" t="str">
            <v>FSU</v>
          </cell>
        </row>
        <row r="838">
          <cell r="B838" t="str">
            <v>330800335037</v>
          </cell>
          <cell r="C838" t="str">
            <v>普通阀控密封铅酸蓄电池</v>
          </cell>
          <cell r="D838" t="str">
            <v>01220101</v>
          </cell>
          <cell r="E838" t="str">
            <v>	工程转入</v>
          </cell>
          <cell r="F838" t="str">
            <v>否</v>
          </cell>
          <cell r="G838" t="str">
            <v>330824908000000891</v>
          </cell>
          <cell r="H838" t="str">
            <v>开化蓝田</v>
          </cell>
          <cell r="I838" t="str">
            <v>2V500Ah不含GPS防盗模块（只）</v>
          </cell>
          <cell r="J838" t="str">
            <v>组</v>
          </cell>
          <cell r="K838">
            <v>1</v>
          </cell>
          <cell r="L838">
            <v>43438</v>
          </cell>
          <cell r="M838">
            <v>72</v>
          </cell>
          <cell r="N838">
            <v>3</v>
          </cell>
          <cell r="O838">
            <v>14417.68</v>
          </cell>
          <cell r="P838">
            <v>13402.45</v>
          </cell>
          <cell r="Q838">
            <v>1015.23</v>
          </cell>
          <cell r="R838" t="str">
            <v>张杰</v>
          </cell>
          <cell r="S838" t="str">
            <v>2.更新改造</v>
          </cell>
          <cell r="T838" t="str">
            <v>01.设备老化</v>
          </cell>
          <cell r="U838" t="str">
            <v>修理费用高于或接近更新改造成本</v>
          </cell>
          <cell r="V838" t="str">
            <v>同意报废</v>
          </cell>
          <cell r="W838" t="str">
            <v>500AH</v>
          </cell>
        </row>
        <row r="839">
          <cell r="B839" t="str">
            <v>330800323040</v>
          </cell>
          <cell r="C839" t="str">
            <v>普通阀控密封铅酸蓄电池</v>
          </cell>
          <cell r="D839" t="str">
            <v>01220101</v>
          </cell>
          <cell r="E839" t="str">
            <v>	工程转入</v>
          </cell>
          <cell r="F839" t="str">
            <v>否</v>
          </cell>
          <cell r="G839" t="str">
            <v>330824500000000158</v>
          </cell>
          <cell r="H839" t="str">
            <v>开化城关三里亭西</v>
          </cell>
          <cell r="I839" t="str">
            <v>前置端子铅酸蓄电池48V200Ah（125宽）</v>
          </cell>
          <cell r="J839" t="str">
            <v>组</v>
          </cell>
          <cell r="K839">
            <v>1</v>
          </cell>
          <cell r="L839">
            <v>43062</v>
          </cell>
          <cell r="M839">
            <v>72</v>
          </cell>
          <cell r="N839">
            <v>0</v>
          </cell>
          <cell r="O839">
            <v>5384.74</v>
          </cell>
          <cell r="P839">
            <v>5223.2</v>
          </cell>
          <cell r="Q839">
            <v>161.54</v>
          </cell>
          <cell r="R839" t="str">
            <v>张杰</v>
          </cell>
          <cell r="S839" t="str">
            <v>2.更新改造</v>
          </cell>
          <cell r="T839" t="str">
            <v>01.设备老化</v>
          </cell>
          <cell r="U839" t="str">
            <v>修理费用高于或接近更新改造成本</v>
          </cell>
          <cell r="V839" t="str">
            <v>同意报废</v>
          </cell>
          <cell r="W839" t="str">
            <v>200AH</v>
          </cell>
        </row>
        <row r="840">
          <cell r="B840" t="str">
            <v>330800119982</v>
          </cell>
          <cell r="C840" t="str">
            <v>开关电源</v>
          </cell>
          <cell r="D840" t="str">
            <v>01220501</v>
          </cell>
          <cell r="E840" t="str">
            <v>	存量收购</v>
          </cell>
          <cell r="F840" t="str">
            <v>否</v>
          </cell>
          <cell r="G840" t="str">
            <v>330824908001900350</v>
          </cell>
          <cell r="H840" t="str">
            <v>开化伏坞</v>
          </cell>
          <cell r="I840" t="str">
            <v>48V-120A(30A模块)-60</v>
          </cell>
          <cell r="J840" t="str">
            <v>个</v>
          </cell>
          <cell r="K840">
            <v>1</v>
          </cell>
          <cell r="L840">
            <v>39288</v>
          </cell>
          <cell r="M840">
            <v>6</v>
          </cell>
          <cell r="N840">
            <v>0</v>
          </cell>
          <cell r="O840">
            <v>903.6</v>
          </cell>
          <cell r="P840">
            <v>876.49</v>
          </cell>
          <cell r="Q840">
            <v>27.11</v>
          </cell>
          <cell r="R840" t="str">
            <v>张杰</v>
          </cell>
          <cell r="S840" t="str">
            <v>2.更新改造</v>
          </cell>
          <cell r="T840" t="str">
            <v>02.故障报废</v>
          </cell>
          <cell r="U840" t="str">
            <v>故障频繁且修理成本明显高于或接近同类资产重置成本</v>
          </cell>
          <cell r="V840" t="str">
            <v>同意报废</v>
          </cell>
          <cell r="W840" t="str">
            <v>嵌入式开关电源</v>
          </cell>
        </row>
        <row r="841">
          <cell r="B841" t="str">
            <v>330800326275</v>
          </cell>
          <cell r="C841" t="str">
            <v>动力及环境监控单元</v>
          </cell>
          <cell r="D841" t="str">
            <v>01230301</v>
          </cell>
          <cell r="E841" t="str">
            <v>	工程转入</v>
          </cell>
          <cell r="F841" t="str">
            <v>否</v>
          </cell>
          <cell r="G841" t="str">
            <v>330824500000000145</v>
          </cell>
          <cell r="H841" t="str">
            <v>开化白鹤山一号隧道西口</v>
          </cell>
          <cell r="I841" t="str">
            <v>主设备室内型成套设备双柜配置模型</v>
          </cell>
          <cell r="J841" t="str">
            <v>套</v>
          </cell>
          <cell r="K841">
            <v>1</v>
          </cell>
          <cell r="L841">
            <v>43097</v>
          </cell>
          <cell r="M841">
            <v>72</v>
          </cell>
          <cell r="N841">
            <v>0</v>
          </cell>
          <cell r="O841">
            <v>3818.1</v>
          </cell>
          <cell r="P841">
            <v>3703.56</v>
          </cell>
          <cell r="Q841">
            <v>114.54</v>
          </cell>
          <cell r="R841" t="str">
            <v>张杰</v>
          </cell>
          <cell r="S841" t="str">
            <v>2.更新改造</v>
          </cell>
          <cell r="T841" t="str">
            <v>02.故障报废</v>
          </cell>
          <cell r="U841" t="str">
            <v>故障频繁且修理成本明显高于或接近同类资产重置成本</v>
          </cell>
          <cell r="V841" t="str">
            <v>同意报废</v>
          </cell>
          <cell r="W841" t="str">
            <v>FSU</v>
          </cell>
        </row>
        <row r="842">
          <cell r="B842" t="str">
            <v>330800314722</v>
          </cell>
          <cell r="C842" t="str">
            <v>动力及环境监控单元</v>
          </cell>
          <cell r="D842" t="str">
            <v>01230301</v>
          </cell>
          <cell r="E842" t="str">
            <v>	工程转入</v>
          </cell>
          <cell r="F842" t="str">
            <v>否</v>
          </cell>
          <cell r="G842" t="str">
            <v>33082401000078</v>
          </cell>
          <cell r="H842" t="str">
            <v>开化坝头南</v>
          </cell>
          <cell r="I842" t="str">
            <v>ZXM10/EISU</v>
          </cell>
          <cell r="J842" t="str">
            <v>个</v>
          </cell>
          <cell r="K842">
            <v>1</v>
          </cell>
          <cell r="L842">
            <v>42237</v>
          </cell>
          <cell r="M842">
            <v>72</v>
          </cell>
          <cell r="N842">
            <v>0</v>
          </cell>
          <cell r="O842">
            <v>3994.71</v>
          </cell>
          <cell r="P842">
            <v>3874.87</v>
          </cell>
          <cell r="Q842">
            <v>119.84</v>
          </cell>
          <cell r="R842" t="str">
            <v>张杰</v>
          </cell>
          <cell r="S842" t="str">
            <v>2.更新改造</v>
          </cell>
          <cell r="T842" t="str">
            <v>02.故障报废</v>
          </cell>
          <cell r="U842" t="str">
            <v>故障频繁且修理成本明显高于或接近同类资产重置成本</v>
          </cell>
          <cell r="V842" t="str">
            <v>同意报废</v>
          </cell>
          <cell r="W842" t="str">
            <v>FSU</v>
          </cell>
        </row>
        <row r="843">
          <cell r="B843" t="str">
            <v>330800315443</v>
          </cell>
          <cell r="C843" t="str">
            <v>(浙江南都)-蓄电池-铅酸蓄电池</v>
          </cell>
          <cell r="D843" t="str">
            <v>01220101</v>
          </cell>
          <cell r="E843" t="str">
            <v>	工程转入</v>
          </cell>
          <cell r="F843" t="str">
            <v>否</v>
          </cell>
          <cell r="G843" t="str">
            <v>330822908000000569</v>
          </cell>
          <cell r="H843" t="str">
            <v>常山东案东头</v>
          </cell>
          <cell r="I843" t="str">
            <v>-48V/200Ah铅酸蓄电池（12V/只，前置电池）</v>
          </cell>
          <cell r="J843" t="str">
            <v>组</v>
          </cell>
          <cell r="K843">
            <v>1</v>
          </cell>
          <cell r="L843">
            <v>42397</v>
          </cell>
          <cell r="M843">
            <v>72</v>
          </cell>
          <cell r="N843">
            <v>0</v>
          </cell>
          <cell r="O843">
            <v>6951.9</v>
          </cell>
          <cell r="P843">
            <v>6743.34</v>
          </cell>
          <cell r="Q843">
            <v>208.56</v>
          </cell>
          <cell r="R843" t="str">
            <v>张凌</v>
          </cell>
          <cell r="S843" t="str">
            <v>2.更新改造</v>
          </cell>
          <cell r="T843" t="str">
            <v>01.设备老化</v>
          </cell>
          <cell r="U843" t="str">
            <v>修理费用高于或接近更新改造成本</v>
          </cell>
          <cell r="V843" t="str">
            <v>同意报废</v>
          </cell>
          <cell r="W843" t="str">
            <v>200AH</v>
          </cell>
        </row>
        <row r="844">
          <cell r="B844" t="str">
            <v>330800300912</v>
          </cell>
          <cell r="C844" t="str">
            <v>蓄电池</v>
          </cell>
          <cell r="D844" t="str">
            <v>01220101</v>
          </cell>
          <cell r="E844" t="str">
            <v>	存量收购</v>
          </cell>
          <cell r="F844" t="str">
            <v>否</v>
          </cell>
          <cell r="G844" t="str">
            <v>330822908000000156</v>
          </cell>
          <cell r="H844" t="str">
            <v>常山游林</v>
          </cell>
          <cell r="I844" t="str">
            <v>500AH</v>
          </cell>
          <cell r="J844" t="str">
            <v>V×AH-组</v>
          </cell>
          <cell r="K844">
            <v>1</v>
          </cell>
          <cell r="L844">
            <v>42308</v>
          </cell>
          <cell r="M844">
            <v>72</v>
          </cell>
          <cell r="N844">
            <v>0</v>
          </cell>
          <cell r="O844">
            <v>1139.68</v>
          </cell>
          <cell r="P844">
            <v>1105.49</v>
          </cell>
          <cell r="Q844">
            <v>34.19</v>
          </cell>
          <cell r="R844" t="str">
            <v>张凌</v>
          </cell>
          <cell r="S844" t="str">
            <v>2.更新改造</v>
          </cell>
          <cell r="T844" t="str">
            <v>01.设备老化</v>
          </cell>
          <cell r="U844" t="str">
            <v>修理费用高于或接近更新改造成本</v>
          </cell>
          <cell r="V844" t="str">
            <v>同意报废</v>
          </cell>
          <cell r="W844" t="str">
            <v>500AH</v>
          </cell>
        </row>
        <row r="845">
          <cell r="B845" t="str">
            <v>330800107565</v>
          </cell>
          <cell r="C845" t="str">
            <v>开关电源</v>
          </cell>
          <cell r="D845" t="str">
            <v>01220501</v>
          </cell>
          <cell r="E845" t="str">
            <v>	存量收购</v>
          </cell>
          <cell r="F845" t="str">
            <v>否</v>
          </cell>
          <cell r="G845" t="str">
            <v>330822908000000232</v>
          </cell>
          <cell r="H845" t="str">
            <v>常山枧头村</v>
          </cell>
          <cell r="I845" t="str">
            <v>48V-600A(50A模块)-200</v>
          </cell>
          <cell r="J845" t="str">
            <v>个</v>
          </cell>
          <cell r="K845">
            <v>1</v>
          </cell>
          <cell r="L845">
            <v>39782</v>
          </cell>
          <cell r="M845">
            <v>6</v>
          </cell>
          <cell r="N845">
            <v>0</v>
          </cell>
          <cell r="O845">
            <v>932.4</v>
          </cell>
          <cell r="P845">
            <v>904.43</v>
          </cell>
          <cell r="Q845">
            <v>27.97</v>
          </cell>
          <cell r="R845" t="str">
            <v>张凌</v>
          </cell>
          <cell r="S845" t="str">
            <v>2.更新改造</v>
          </cell>
          <cell r="T845" t="str">
            <v>02.故障报废</v>
          </cell>
          <cell r="U845" t="str">
            <v>故障频繁且修理成本明显高于或接近同类资产重置成本</v>
          </cell>
          <cell r="V845" t="str">
            <v>同意报废</v>
          </cell>
          <cell r="W845" t="str">
            <v>组合式开关电源</v>
          </cell>
        </row>
        <row r="846">
          <cell r="B846" t="str">
            <v>330800319975</v>
          </cell>
          <cell r="C846" t="str">
            <v>普通空调柜式</v>
          </cell>
          <cell r="D846" t="str">
            <v>01230102</v>
          </cell>
          <cell r="E846" t="str">
            <v>	工程转入</v>
          </cell>
          <cell r="F846" t="str">
            <v>否</v>
          </cell>
          <cell r="G846" t="str">
            <v>330822908000000233</v>
          </cell>
          <cell r="H846" t="str">
            <v>常山黄泥潭</v>
          </cell>
          <cell r="I846" t="str">
            <v>3P单冷三相整机</v>
          </cell>
          <cell r="J846" t="str">
            <v>台</v>
          </cell>
          <cell r="K846">
            <v>1</v>
          </cell>
          <cell r="L846">
            <v>42846</v>
          </cell>
          <cell r="M846">
            <v>72</v>
          </cell>
          <cell r="N846">
            <v>0</v>
          </cell>
          <cell r="O846">
            <v>6632.69</v>
          </cell>
          <cell r="P846">
            <v>6433.71</v>
          </cell>
          <cell r="Q846">
            <v>198.98</v>
          </cell>
          <cell r="R846" t="str">
            <v>张凌</v>
          </cell>
          <cell r="S846" t="str">
            <v>2.更新改造</v>
          </cell>
          <cell r="T846" t="str">
            <v>02.故障报废</v>
          </cell>
          <cell r="U846" t="str">
            <v>故障频繁且修理成本明显高于或接近同类资产重置成本</v>
          </cell>
          <cell r="V846" t="str">
            <v>同意报废</v>
          </cell>
          <cell r="W846" t="str">
            <v>3P</v>
          </cell>
        </row>
        <row r="847">
          <cell r="B847" t="str">
            <v>330800311267</v>
          </cell>
          <cell r="C847" t="str">
            <v>普通空调柜式</v>
          </cell>
          <cell r="D847" t="str">
            <v>01230102</v>
          </cell>
          <cell r="E847" t="str">
            <v>	工程转入</v>
          </cell>
          <cell r="F847" t="str">
            <v>否</v>
          </cell>
          <cell r="G847" t="str">
            <v>330822908000000464</v>
          </cell>
          <cell r="H847" t="str">
            <v>常山青石山头</v>
          </cell>
          <cell r="I847" t="str">
            <v>3P单冷三相整机</v>
          </cell>
          <cell r="J847" t="str">
            <v>台</v>
          </cell>
          <cell r="K847">
            <v>1</v>
          </cell>
          <cell r="L847">
            <v>42734</v>
          </cell>
          <cell r="M847">
            <v>72</v>
          </cell>
          <cell r="N847">
            <v>0</v>
          </cell>
          <cell r="O847">
            <v>6354.98</v>
          </cell>
          <cell r="P847">
            <v>6164.33</v>
          </cell>
          <cell r="Q847">
            <v>190.65</v>
          </cell>
          <cell r="R847" t="str">
            <v>张凌</v>
          </cell>
          <cell r="S847" t="str">
            <v>2.更新改造</v>
          </cell>
          <cell r="T847" t="str">
            <v>02.故障报废</v>
          </cell>
          <cell r="U847" t="str">
            <v>故障频繁且修理成本明显高于或接近同类资产重置成本</v>
          </cell>
          <cell r="V847" t="str">
            <v>同意报废</v>
          </cell>
          <cell r="W847" t="str">
            <v>3P</v>
          </cell>
        </row>
        <row r="848">
          <cell r="B848" t="str">
            <v>330800308621</v>
          </cell>
          <cell r="C848" t="str">
            <v>普通空调壁挂</v>
          </cell>
          <cell r="D848" t="str">
            <v>01230101</v>
          </cell>
          <cell r="E848" t="str">
            <v>	工程转入</v>
          </cell>
          <cell r="F848" t="str">
            <v>否</v>
          </cell>
          <cell r="G848" t="str">
            <v>330822908000000380</v>
          </cell>
          <cell r="H848" t="str">
            <v>常山招贤鲁士-2</v>
          </cell>
          <cell r="I848" t="str">
            <v>2P单冷单相整机</v>
          </cell>
          <cell r="J848" t="str">
            <v>台</v>
          </cell>
          <cell r="K848">
            <v>1</v>
          </cell>
          <cell r="L848">
            <v>42600</v>
          </cell>
          <cell r="M848">
            <v>72</v>
          </cell>
          <cell r="N848">
            <v>0</v>
          </cell>
          <cell r="O848">
            <v>3461.54</v>
          </cell>
          <cell r="P848">
            <v>3357.69</v>
          </cell>
          <cell r="Q848">
            <v>103.85</v>
          </cell>
          <cell r="R848" t="str">
            <v>张凌</v>
          </cell>
          <cell r="S848" t="str">
            <v>2.更新改造</v>
          </cell>
          <cell r="T848" t="str">
            <v>02.故障报废</v>
          </cell>
          <cell r="U848" t="str">
            <v>故障频繁且修理成本明显高于或接近同类资产重置成本</v>
          </cell>
          <cell r="V848" t="str">
            <v>同意报废</v>
          </cell>
          <cell r="W848" t="str">
            <v>2P</v>
          </cell>
        </row>
        <row r="849">
          <cell r="B849" t="str">
            <v>330800111909</v>
          </cell>
          <cell r="C849" t="str">
            <v>招贤镇C网基站分体空调系统-室内机</v>
          </cell>
          <cell r="D849" t="str">
            <v>01230101</v>
          </cell>
          <cell r="E849" t="str">
            <v>	存量收购</v>
          </cell>
          <cell r="F849" t="str">
            <v>否</v>
          </cell>
          <cell r="G849" t="str">
            <v>330822908000000632</v>
          </cell>
          <cell r="H849" t="str">
            <v>常山招贤镇-2</v>
          </cell>
          <cell r="I849" t="str">
            <v>KF-75LW-STK-N3</v>
          </cell>
          <cell r="J849" t="str">
            <v>台</v>
          </cell>
          <cell r="K849">
            <v>1</v>
          </cell>
          <cell r="L849">
            <v>41529</v>
          </cell>
          <cell r="M849">
            <v>47</v>
          </cell>
          <cell r="N849">
            <v>0</v>
          </cell>
          <cell r="O849">
            <v>4298.95</v>
          </cell>
          <cell r="P849">
            <v>4169.98</v>
          </cell>
          <cell r="Q849">
            <v>128.97</v>
          </cell>
          <cell r="R849" t="str">
            <v>张凌</v>
          </cell>
          <cell r="S849" t="str">
            <v>2.更新改造</v>
          </cell>
          <cell r="T849" t="str">
            <v>02.故障报废</v>
          </cell>
          <cell r="U849" t="str">
            <v>故障频繁且修理成本明显高于或接近同类资产重置成本</v>
          </cell>
          <cell r="V849" t="str">
            <v>同意报废</v>
          </cell>
          <cell r="W849" t="str">
            <v>3P</v>
          </cell>
        </row>
        <row r="850">
          <cell r="B850" t="str">
            <v>330800106719</v>
          </cell>
          <cell r="C850" t="str">
            <v>专用空调</v>
          </cell>
          <cell r="D850" t="str">
            <v>01230104</v>
          </cell>
          <cell r="E850" t="str">
            <v>	存量收购</v>
          </cell>
          <cell r="F850" t="str">
            <v>否</v>
          </cell>
          <cell r="G850" t="str">
            <v>330822908000000198</v>
          </cell>
          <cell r="H850" t="str">
            <v>常山中峰</v>
          </cell>
          <cell r="I850" t="str">
            <v>SPW-V253DHL5</v>
          </cell>
          <cell r="J850" t="str">
            <v>个</v>
          </cell>
          <cell r="K850">
            <v>1</v>
          </cell>
          <cell r="L850">
            <v>40724</v>
          </cell>
          <cell r="M850">
            <v>20</v>
          </cell>
          <cell r="N850">
            <v>0</v>
          </cell>
          <cell r="O850">
            <v>4580</v>
          </cell>
          <cell r="P850">
            <v>4442.6</v>
          </cell>
          <cell r="Q850">
            <v>137.4</v>
          </cell>
          <cell r="R850" t="str">
            <v>张凌</v>
          </cell>
          <cell r="S850" t="str">
            <v>2.更新改造</v>
          </cell>
          <cell r="T850" t="str">
            <v>02.故障报废</v>
          </cell>
          <cell r="U850" t="str">
            <v>故障频繁且修理成本明显高于或接近同类资产重置成本</v>
          </cell>
          <cell r="V850" t="str">
            <v>同意报废</v>
          </cell>
          <cell r="W850" t="str">
            <v>3P</v>
          </cell>
        </row>
        <row r="851">
          <cell r="B851" t="str">
            <v>330800101388</v>
          </cell>
          <cell r="C851" t="str">
            <v>开关电源</v>
          </cell>
          <cell r="D851" t="str">
            <v>01220501</v>
          </cell>
          <cell r="E851" t="str">
            <v>	存量收购</v>
          </cell>
          <cell r="F851" t="str">
            <v>否</v>
          </cell>
          <cell r="G851" t="str">
            <v>330822908000000356</v>
          </cell>
          <cell r="H851" t="str">
            <v>常山旗山-2</v>
          </cell>
          <cell r="I851" t="str">
            <v>48V-120A(30A模块)-60</v>
          </cell>
          <cell r="J851" t="str">
            <v>个</v>
          </cell>
          <cell r="K851">
            <v>1</v>
          </cell>
          <cell r="L851">
            <v>39350</v>
          </cell>
          <cell r="M851">
            <v>6</v>
          </cell>
          <cell r="N851">
            <v>0</v>
          </cell>
          <cell r="O851">
            <v>903.6</v>
          </cell>
          <cell r="P851">
            <v>876.49</v>
          </cell>
          <cell r="Q851">
            <v>27.11</v>
          </cell>
          <cell r="R851" t="str">
            <v>张凌</v>
          </cell>
          <cell r="S851" t="str">
            <v>2.更新改造</v>
          </cell>
          <cell r="T851" t="str">
            <v>02.故障报废</v>
          </cell>
          <cell r="U851" t="str">
            <v>故障频繁且修理成本明显高于或接近同类资产重置成本</v>
          </cell>
          <cell r="V851" t="str">
            <v>同意报废</v>
          </cell>
          <cell r="W851" t="str">
            <v>组合式开关电源</v>
          </cell>
        </row>
        <row r="852">
          <cell r="B852" t="str">
            <v>330800128678</v>
          </cell>
          <cell r="C852" t="str">
            <v>青石溪口C网基站-直流供电系统-组合开关电源</v>
          </cell>
          <cell r="D852" t="str">
            <v>01220501</v>
          </cell>
          <cell r="E852" t="str">
            <v>	存量收购</v>
          </cell>
          <cell r="F852" t="str">
            <v>否</v>
          </cell>
          <cell r="G852" t="str">
            <v>330822908000000695</v>
          </cell>
          <cell r="H852" t="str">
            <v>常山青石溪口BBU</v>
          </cell>
          <cell r="I852" t="str">
            <v>ZXDU68S601</v>
          </cell>
          <cell r="J852" t="str">
            <v>个</v>
          </cell>
          <cell r="K852">
            <v>1</v>
          </cell>
          <cell r="L852">
            <v>41018</v>
          </cell>
          <cell r="M852">
            <v>30</v>
          </cell>
          <cell r="N852">
            <v>0</v>
          </cell>
          <cell r="O852">
            <v>5661.91</v>
          </cell>
          <cell r="P852">
            <v>5492.05</v>
          </cell>
          <cell r="Q852">
            <v>169.86</v>
          </cell>
          <cell r="R852" t="str">
            <v>张凌</v>
          </cell>
          <cell r="S852" t="str">
            <v>2.更新改造</v>
          </cell>
          <cell r="T852" t="str">
            <v>02.故障报废</v>
          </cell>
          <cell r="U852" t="str">
            <v>故障频繁且修理成本明显高于或接近同类资产重置成本</v>
          </cell>
          <cell r="V852" t="str">
            <v>同意报废</v>
          </cell>
          <cell r="W852" t="str">
            <v>组合式开关电源</v>
          </cell>
        </row>
        <row r="853">
          <cell r="B853" t="str">
            <v>330800110481</v>
          </cell>
          <cell r="C853" t="str">
            <v>蓄电池组</v>
          </cell>
          <cell r="D853" t="str">
            <v>01220101</v>
          </cell>
          <cell r="E853" t="str">
            <v>	存量收购</v>
          </cell>
          <cell r="F853" t="str">
            <v>否</v>
          </cell>
          <cell r="G853" t="str">
            <v>330822908000000201</v>
          </cell>
          <cell r="H853" t="str">
            <v>常山江家坝</v>
          </cell>
          <cell r="I853" t="str">
            <v>48V-500AH</v>
          </cell>
          <cell r="J853" t="str">
            <v>V×AH-组</v>
          </cell>
          <cell r="K853">
            <v>1</v>
          </cell>
          <cell r="L853">
            <v>40497</v>
          </cell>
          <cell r="M853">
            <v>6</v>
          </cell>
          <cell r="N853">
            <v>0</v>
          </cell>
          <cell r="O853">
            <v>661.18</v>
          </cell>
          <cell r="P853">
            <v>641.34</v>
          </cell>
          <cell r="Q853">
            <v>19.84</v>
          </cell>
          <cell r="R853" t="str">
            <v>张凌</v>
          </cell>
          <cell r="S853" t="str">
            <v>2.更新改造</v>
          </cell>
          <cell r="T853" t="str">
            <v>01.设备老化</v>
          </cell>
          <cell r="U853" t="str">
            <v>修理费用高于或接近更新改造成本</v>
          </cell>
          <cell r="V853" t="str">
            <v>同意报废</v>
          </cell>
          <cell r="W853" t="str">
            <v>500AH</v>
          </cell>
        </row>
        <row r="854">
          <cell r="B854" t="str">
            <v>330800102308</v>
          </cell>
          <cell r="C854" t="str">
            <v>开关电源</v>
          </cell>
          <cell r="D854" t="str">
            <v>01220501</v>
          </cell>
          <cell r="E854" t="str">
            <v>	存量收购</v>
          </cell>
          <cell r="F854" t="str">
            <v>否</v>
          </cell>
          <cell r="G854" t="str">
            <v>330822908000000244</v>
          </cell>
          <cell r="H854" t="str">
            <v>常山灵峰寺</v>
          </cell>
          <cell r="I854" t="str">
            <v>48V-150(30A模块)-60</v>
          </cell>
          <cell r="J854" t="str">
            <v>个</v>
          </cell>
          <cell r="K854">
            <v>1</v>
          </cell>
          <cell r="L854">
            <v>39010</v>
          </cell>
          <cell r="M854">
            <v>6</v>
          </cell>
          <cell r="N854">
            <v>0</v>
          </cell>
          <cell r="O854">
            <v>875.95</v>
          </cell>
          <cell r="P854">
            <v>849.67</v>
          </cell>
          <cell r="Q854">
            <v>26.28</v>
          </cell>
          <cell r="R854" t="str">
            <v>张凌</v>
          </cell>
          <cell r="S854" t="str">
            <v>2.更新改造</v>
          </cell>
          <cell r="T854" t="str">
            <v>02.故障报废</v>
          </cell>
          <cell r="U854" t="str">
            <v>故障频繁且修理成本明显高于或接近同类资产重置成本</v>
          </cell>
          <cell r="V854" t="str">
            <v>同意报废</v>
          </cell>
          <cell r="W854" t="str">
            <v>嵌入式开关电源</v>
          </cell>
        </row>
        <row r="855">
          <cell r="B855" t="str">
            <v>330800119254</v>
          </cell>
          <cell r="C855" t="str">
            <v>开关电源</v>
          </cell>
          <cell r="D855" t="str">
            <v>01220501</v>
          </cell>
          <cell r="E855" t="str">
            <v>	存量收购</v>
          </cell>
          <cell r="F855" t="str">
            <v>否</v>
          </cell>
          <cell r="G855" t="str">
            <v>330822908000000314</v>
          </cell>
          <cell r="H855" t="str">
            <v>常山新蓬</v>
          </cell>
          <cell r="I855" t="str">
            <v>48V-600A(50A模块)-100</v>
          </cell>
          <cell r="J855" t="str">
            <v>个</v>
          </cell>
          <cell r="K855">
            <v>1</v>
          </cell>
          <cell r="L855">
            <v>39654</v>
          </cell>
          <cell r="M855">
            <v>6</v>
          </cell>
          <cell r="N855">
            <v>0</v>
          </cell>
          <cell r="O855">
            <v>932.4</v>
          </cell>
          <cell r="P855">
            <v>904.43</v>
          </cell>
          <cell r="Q855">
            <v>27.97</v>
          </cell>
          <cell r="R855" t="str">
            <v>张凌</v>
          </cell>
          <cell r="S855" t="str">
            <v>2.更新改造</v>
          </cell>
          <cell r="T855" t="str">
            <v>02.故障报废</v>
          </cell>
          <cell r="U855" t="str">
            <v>故障频繁且修理成本明显高于或接近同类资产重置成本</v>
          </cell>
          <cell r="V855" t="str">
            <v>同意报废</v>
          </cell>
          <cell r="W855" t="str">
            <v>组合式开关电源</v>
          </cell>
        </row>
        <row r="856">
          <cell r="B856" t="str">
            <v>330800122358</v>
          </cell>
          <cell r="C856" t="str">
            <v>开关电源</v>
          </cell>
          <cell r="D856" t="str">
            <v>01220501</v>
          </cell>
          <cell r="E856" t="str">
            <v>	存量收购</v>
          </cell>
          <cell r="F856" t="str">
            <v>否</v>
          </cell>
          <cell r="G856" t="str">
            <v>330822908000000344</v>
          </cell>
          <cell r="H856" t="str">
            <v>常山谢家</v>
          </cell>
          <cell r="I856" t="str">
            <v>48-400A(50A模块)-100</v>
          </cell>
          <cell r="J856" t="str">
            <v>个</v>
          </cell>
          <cell r="K856">
            <v>1</v>
          </cell>
          <cell r="L856">
            <v>38168</v>
          </cell>
          <cell r="M856">
            <v>6</v>
          </cell>
          <cell r="N856">
            <v>0</v>
          </cell>
          <cell r="O856">
            <v>932.4</v>
          </cell>
          <cell r="P856">
            <v>904.43</v>
          </cell>
          <cell r="Q856">
            <v>27.97</v>
          </cell>
          <cell r="R856" t="str">
            <v>张凌</v>
          </cell>
          <cell r="S856" t="str">
            <v>2.更新改造</v>
          </cell>
          <cell r="T856" t="str">
            <v>02.故障报废</v>
          </cell>
          <cell r="U856" t="str">
            <v>故障频繁且修理成本明显高于或接近同类资产重置成本</v>
          </cell>
          <cell r="V856" t="str">
            <v>同意报废</v>
          </cell>
          <cell r="W856" t="str">
            <v>组合式开关电源</v>
          </cell>
        </row>
        <row r="857">
          <cell r="B857" t="str">
            <v>330800320157</v>
          </cell>
          <cell r="C857" t="str">
            <v>嵌入式开关电源</v>
          </cell>
          <cell r="D857" t="str">
            <v>01220502</v>
          </cell>
          <cell r="E857" t="str">
            <v>	工程转入</v>
          </cell>
          <cell r="F857" t="str">
            <v>否</v>
          </cell>
          <cell r="G857" t="str">
            <v>330822500000000105</v>
          </cell>
          <cell r="H857" t="str">
            <v>常山旗山隧道东口</v>
          </cell>
          <cell r="I857" t="str">
            <v>48V/300A高效系统(50A高效模块，共用电源系统，三相交流输入)150A</v>
          </cell>
          <cell r="J857" t="str">
            <v>架</v>
          </cell>
          <cell r="K857">
            <v>1</v>
          </cell>
          <cell r="L857">
            <v>42964</v>
          </cell>
          <cell r="M857">
            <v>72</v>
          </cell>
          <cell r="N857">
            <v>0</v>
          </cell>
          <cell r="O857">
            <v>9229.82</v>
          </cell>
          <cell r="P857">
            <v>8952.93</v>
          </cell>
          <cell r="Q857">
            <v>276.89</v>
          </cell>
          <cell r="R857" t="str">
            <v>张凌</v>
          </cell>
          <cell r="S857" t="str">
            <v>2.更新改造</v>
          </cell>
          <cell r="T857" t="str">
            <v>02.故障报废</v>
          </cell>
          <cell r="U857" t="str">
            <v>故障频繁且修理成本明显高于或接近同类资产重置成本</v>
          </cell>
          <cell r="V857" t="str">
            <v>同意报废</v>
          </cell>
          <cell r="W857" t="str">
            <v>嵌入式开关电源</v>
          </cell>
        </row>
        <row r="858">
          <cell r="B858" t="str">
            <v>330800122939</v>
          </cell>
          <cell r="C858" t="str">
            <v>蓄电池组</v>
          </cell>
          <cell r="D858" t="str">
            <v>01220101</v>
          </cell>
          <cell r="E858" t="str">
            <v>	存量收购</v>
          </cell>
          <cell r="F858" t="str">
            <v>否</v>
          </cell>
          <cell r="G858" t="str">
            <v>330822908000000033</v>
          </cell>
          <cell r="H858" t="str">
            <v>常山中峰2</v>
          </cell>
          <cell r="I858" t="str">
            <v>48V-300AH</v>
          </cell>
          <cell r="J858" t="str">
            <v>V×AH-组</v>
          </cell>
          <cell r="K858">
            <v>1</v>
          </cell>
          <cell r="L858">
            <v>39626</v>
          </cell>
          <cell r="M858">
            <v>6</v>
          </cell>
          <cell r="N858">
            <v>0</v>
          </cell>
          <cell r="O858">
            <v>1228.05</v>
          </cell>
          <cell r="P858">
            <v>1191.21</v>
          </cell>
          <cell r="Q858">
            <v>36.84</v>
          </cell>
          <cell r="R858" t="str">
            <v>张凌</v>
          </cell>
          <cell r="S858" t="str">
            <v>2.更新改造</v>
          </cell>
          <cell r="T858" t="str">
            <v>01.设备老化</v>
          </cell>
          <cell r="U858" t="str">
            <v>修理费用高于或接近更新改造成本</v>
          </cell>
          <cell r="V858" t="str">
            <v>同意报废</v>
          </cell>
          <cell r="W858" t="str">
            <v>300AH</v>
          </cell>
        </row>
        <row r="859">
          <cell r="B859" t="str">
            <v>330800322109</v>
          </cell>
          <cell r="C859" t="str">
            <v>普通空调柜式</v>
          </cell>
          <cell r="D859" t="str">
            <v>01230102</v>
          </cell>
          <cell r="E859" t="str">
            <v>	工程转入</v>
          </cell>
          <cell r="F859" t="str">
            <v>否</v>
          </cell>
          <cell r="G859" t="str">
            <v>330822500000000124</v>
          </cell>
          <cell r="H859" t="str">
            <v>常山蒲塘2</v>
          </cell>
          <cell r="I859" t="str">
            <v>3P单冷三相整机</v>
          </cell>
          <cell r="J859" t="str">
            <v>台</v>
          </cell>
          <cell r="K859">
            <v>1</v>
          </cell>
          <cell r="L859">
            <v>43035</v>
          </cell>
          <cell r="M859">
            <v>72</v>
          </cell>
          <cell r="N859">
            <v>0</v>
          </cell>
          <cell r="O859">
            <v>6610.75</v>
          </cell>
          <cell r="P859">
            <v>6412.43</v>
          </cell>
          <cell r="Q859">
            <v>198.32</v>
          </cell>
          <cell r="R859" t="str">
            <v>张凌</v>
          </cell>
          <cell r="S859" t="str">
            <v>2.更新改造</v>
          </cell>
          <cell r="T859" t="str">
            <v>02.故障报废</v>
          </cell>
          <cell r="U859" t="str">
            <v>故障频繁且修理成本明显高于或接近同类资产重置成本</v>
          </cell>
          <cell r="V859" t="str">
            <v>同意报废</v>
          </cell>
          <cell r="W859" t="str">
            <v>3P</v>
          </cell>
        </row>
        <row r="860">
          <cell r="B860" t="str">
            <v>330800122941</v>
          </cell>
          <cell r="C860" t="str">
            <v>蓄电池组</v>
          </cell>
          <cell r="D860" t="str">
            <v>01220101</v>
          </cell>
          <cell r="E860" t="str">
            <v>	存量收购</v>
          </cell>
          <cell r="F860" t="str">
            <v>否</v>
          </cell>
          <cell r="G860" t="str">
            <v>330822908000000180</v>
          </cell>
          <cell r="H860" t="str">
            <v>常山龙里江</v>
          </cell>
          <cell r="I860" t="str">
            <v>48V-500AH</v>
          </cell>
          <cell r="J860" t="str">
            <v>V×AH-组</v>
          </cell>
          <cell r="K860">
            <v>1</v>
          </cell>
          <cell r="L860">
            <v>40814</v>
          </cell>
          <cell r="M860">
            <v>11</v>
          </cell>
          <cell r="N860">
            <v>0</v>
          </cell>
          <cell r="O860">
            <v>2886.05</v>
          </cell>
          <cell r="P860">
            <v>2799.47</v>
          </cell>
          <cell r="Q860">
            <v>86.58</v>
          </cell>
          <cell r="R860" t="str">
            <v>张凌</v>
          </cell>
          <cell r="S860" t="str">
            <v>2.更新改造</v>
          </cell>
          <cell r="T860" t="str">
            <v>01.设备老化</v>
          </cell>
          <cell r="U860" t="str">
            <v>修理费用高于或接近更新改造成本</v>
          </cell>
          <cell r="V860" t="str">
            <v>同意报废</v>
          </cell>
          <cell r="W860" t="str">
            <v>500AH</v>
          </cell>
        </row>
        <row r="861">
          <cell r="B861" t="str">
            <v>330800102402</v>
          </cell>
          <cell r="C861" t="str">
            <v>开关电源</v>
          </cell>
          <cell r="D861" t="str">
            <v>01220501</v>
          </cell>
          <cell r="E861" t="str">
            <v>	存量收购</v>
          </cell>
          <cell r="F861" t="str">
            <v>否</v>
          </cell>
          <cell r="G861" t="str">
            <v>330822908000000250</v>
          </cell>
          <cell r="H861" t="str">
            <v>常山香樟小区搬迁</v>
          </cell>
          <cell r="I861" t="str">
            <v>48V-600A(50A模块)-100</v>
          </cell>
          <cell r="J861" t="str">
            <v>个</v>
          </cell>
          <cell r="K861">
            <v>1</v>
          </cell>
          <cell r="L861">
            <v>40786</v>
          </cell>
          <cell r="M861">
            <v>22</v>
          </cell>
          <cell r="N861">
            <v>0</v>
          </cell>
          <cell r="O861">
            <v>3260.22</v>
          </cell>
          <cell r="P861">
            <v>3162.41</v>
          </cell>
          <cell r="Q861">
            <v>97.81</v>
          </cell>
          <cell r="R861" t="str">
            <v>张凌</v>
          </cell>
          <cell r="S861" t="str">
            <v>2.更新改造</v>
          </cell>
          <cell r="T861" t="str">
            <v>02.故障报废</v>
          </cell>
          <cell r="U861" t="str">
            <v>故障频繁且修理成本明显高于或接近同类资产重置成本</v>
          </cell>
          <cell r="V861" t="str">
            <v>同意报废</v>
          </cell>
          <cell r="W861" t="str">
            <v>组合式开关电源</v>
          </cell>
        </row>
        <row r="862">
          <cell r="B862" t="str">
            <v>330800119244</v>
          </cell>
          <cell r="C862" t="str">
            <v>开关电源</v>
          </cell>
          <cell r="D862" t="str">
            <v>01220501</v>
          </cell>
          <cell r="E862" t="str">
            <v>	存量收购</v>
          </cell>
          <cell r="F862" t="str">
            <v>否</v>
          </cell>
          <cell r="G862" t="str">
            <v>330822908000000366</v>
          </cell>
          <cell r="H862" t="str">
            <v>常山东鲁</v>
          </cell>
          <cell r="I862" t="str">
            <v>48-400A(50A模块)-150</v>
          </cell>
          <cell r="J862" t="str">
            <v>个</v>
          </cell>
          <cell r="K862">
            <v>1</v>
          </cell>
          <cell r="L862">
            <v>37712</v>
          </cell>
          <cell r="M862">
            <v>6</v>
          </cell>
          <cell r="N862">
            <v>0</v>
          </cell>
          <cell r="O862">
            <v>932.4</v>
          </cell>
          <cell r="P862">
            <v>904.43</v>
          </cell>
          <cell r="Q862">
            <v>27.97</v>
          </cell>
          <cell r="R862" t="str">
            <v>张凌</v>
          </cell>
          <cell r="S862" t="str">
            <v>2.更新改造</v>
          </cell>
          <cell r="T862" t="str">
            <v>02.故障报废</v>
          </cell>
          <cell r="U862" t="str">
            <v>故障频繁且修理成本明显高于或接近同类资产重置成本</v>
          </cell>
          <cell r="V862" t="str">
            <v>同意报废</v>
          </cell>
          <cell r="W862" t="str">
            <v>组合式开关电源</v>
          </cell>
        </row>
        <row r="863">
          <cell r="B863" t="str">
            <v>330800316706</v>
          </cell>
          <cell r="C863" t="str">
            <v>普通阀控密封铅酸蓄电池</v>
          </cell>
          <cell r="D863" t="str">
            <v>01220101</v>
          </cell>
          <cell r="E863" t="str">
            <v>	工程转入</v>
          </cell>
          <cell r="F863" t="str">
            <v>否</v>
          </cell>
          <cell r="G863" t="str">
            <v>330822908000000575</v>
          </cell>
          <cell r="H863" t="str">
            <v>常山同弓关庄桥基站</v>
          </cell>
          <cell r="I863" t="str">
            <v>2V500Ah不含GPS防盗模块（组）</v>
          </cell>
          <cell r="J863" t="str">
            <v>组</v>
          </cell>
          <cell r="K863">
            <v>1</v>
          </cell>
          <cell r="L863">
            <v>42874</v>
          </cell>
          <cell r="M863">
            <v>72</v>
          </cell>
          <cell r="N863">
            <v>0</v>
          </cell>
          <cell r="O863">
            <v>14051.99</v>
          </cell>
          <cell r="P863">
            <v>13630.43</v>
          </cell>
          <cell r="Q863">
            <v>421.56</v>
          </cell>
          <cell r="R863" t="str">
            <v>张凌</v>
          </cell>
          <cell r="S863" t="str">
            <v>2.更新改造</v>
          </cell>
          <cell r="T863" t="str">
            <v>01.设备老化</v>
          </cell>
          <cell r="U863" t="str">
            <v>修理费用高于或接近更新改造成本</v>
          </cell>
          <cell r="V863" t="str">
            <v>同意报废</v>
          </cell>
          <cell r="W863" t="str">
            <v>500AH</v>
          </cell>
        </row>
        <row r="864">
          <cell r="B864" t="str">
            <v>330800316707</v>
          </cell>
          <cell r="C864" t="str">
            <v>普通阀控密封铅酸蓄电池</v>
          </cell>
          <cell r="D864" t="str">
            <v>01220101</v>
          </cell>
          <cell r="E864" t="str">
            <v>	工程转入</v>
          </cell>
          <cell r="F864" t="str">
            <v>否</v>
          </cell>
          <cell r="G864" t="str">
            <v>330822908000000575</v>
          </cell>
          <cell r="H864" t="str">
            <v>常山同弓关庄桥基站</v>
          </cell>
          <cell r="I864" t="str">
            <v>2V500Ah不含GPS防盗模块（组）</v>
          </cell>
          <cell r="J864" t="str">
            <v>组</v>
          </cell>
          <cell r="K864">
            <v>1</v>
          </cell>
          <cell r="L864">
            <v>42874</v>
          </cell>
          <cell r="M864">
            <v>72</v>
          </cell>
          <cell r="N864">
            <v>0</v>
          </cell>
          <cell r="O864">
            <v>14051.98</v>
          </cell>
          <cell r="P864">
            <v>13630.42</v>
          </cell>
          <cell r="Q864">
            <v>421.56</v>
          </cell>
          <cell r="R864" t="str">
            <v>张凌</v>
          </cell>
          <cell r="S864" t="str">
            <v>2.更新改造</v>
          </cell>
          <cell r="T864" t="str">
            <v>01.设备老化</v>
          </cell>
          <cell r="U864" t="str">
            <v>修理费用高于或接近更新改造成本</v>
          </cell>
          <cell r="V864" t="str">
            <v>同意报废</v>
          </cell>
          <cell r="W864" t="str">
            <v>500AH</v>
          </cell>
        </row>
        <row r="865">
          <cell r="B865" t="str">
            <v>330800321991</v>
          </cell>
          <cell r="C865" t="str">
            <v>普通阀控密封铅酸蓄电池</v>
          </cell>
          <cell r="D865" t="str">
            <v>01220101</v>
          </cell>
          <cell r="E865" t="str">
            <v>	工程转入</v>
          </cell>
          <cell r="F865" t="str">
            <v>否</v>
          </cell>
          <cell r="G865" t="str">
            <v>330822500000000130</v>
          </cell>
          <cell r="H865" t="str">
            <v>常山球川北2</v>
          </cell>
          <cell r="I865" t="str">
            <v>2V300Ah不含GPS防盗模块（组）</v>
          </cell>
          <cell r="J865" t="str">
            <v>组</v>
          </cell>
          <cell r="K865">
            <v>1</v>
          </cell>
          <cell r="L865">
            <v>43031</v>
          </cell>
          <cell r="M865">
            <v>72</v>
          </cell>
          <cell r="N865">
            <v>0</v>
          </cell>
          <cell r="O865">
            <v>8163.73</v>
          </cell>
          <cell r="P865">
            <v>7918.82</v>
          </cell>
          <cell r="Q865">
            <v>244.91</v>
          </cell>
          <cell r="R865" t="str">
            <v>张凌</v>
          </cell>
          <cell r="S865" t="str">
            <v>2.更新改造</v>
          </cell>
          <cell r="T865" t="str">
            <v>01.设备老化</v>
          </cell>
          <cell r="U865" t="str">
            <v>修理费用高于或接近更新改造成本</v>
          </cell>
          <cell r="V865" t="str">
            <v>同意报废</v>
          </cell>
          <cell r="W865" t="str">
            <v>300AH</v>
          </cell>
        </row>
        <row r="866">
          <cell r="B866" t="str">
            <v>330800303155</v>
          </cell>
          <cell r="C866" t="str">
            <v>改造站-虚拟铁塔</v>
          </cell>
          <cell r="D866" t="str">
            <v>01010103</v>
          </cell>
          <cell r="E866" t="str">
            <v>	工程转入</v>
          </cell>
          <cell r="F866" t="str">
            <v>否</v>
          </cell>
          <cell r="G866" t="str">
            <v>330802908000000664</v>
          </cell>
          <cell r="H866" t="str">
            <v>衢州白云回龙</v>
          </cell>
          <cell r="I866" t="str">
            <v>改造站-虚拟铁塔</v>
          </cell>
          <cell r="J866" t="str">
            <v>座</v>
          </cell>
          <cell r="K866">
            <v>1</v>
          </cell>
          <cell r="L866">
            <v>42384</v>
          </cell>
          <cell r="M866">
            <v>240</v>
          </cell>
          <cell r="N866">
            <v>136</v>
          </cell>
          <cell r="O866">
            <v>3598.17</v>
          </cell>
          <cell r="P866">
            <v>2209.94</v>
          </cell>
          <cell r="Q866">
            <v>1388.23</v>
          </cell>
          <cell r="R866" t="str">
            <v>赵江铭</v>
          </cell>
          <cell r="S866" t="str">
            <v>1.拆站</v>
          </cell>
          <cell r="T866" t="str">
            <v>03.拆迁毁损</v>
          </cell>
          <cell r="U866" t="str">
            <v>费用类资产</v>
          </cell>
          <cell r="V866" t="str">
            <v>同意报废</v>
          </cell>
          <cell r="W866" t="str">
            <v>费用类资产</v>
          </cell>
        </row>
        <row r="867">
          <cell r="B867" t="str">
            <v>330800316550</v>
          </cell>
          <cell r="C867" t="str">
            <v>地面塔扩容资产</v>
          </cell>
          <cell r="D867" t="str">
            <v>01019901</v>
          </cell>
          <cell r="E867" t="str">
            <v>	工程转入</v>
          </cell>
          <cell r="F867" t="str">
            <v>否</v>
          </cell>
          <cell r="G867" t="str">
            <v>330802908000000664</v>
          </cell>
          <cell r="H867" t="str">
            <v>衢州白云回龙</v>
          </cell>
          <cell r="I867" t="str">
            <v>增加支臂</v>
          </cell>
          <cell r="J867" t="str">
            <v>座</v>
          </cell>
          <cell r="K867">
            <v>1</v>
          </cell>
          <cell r="L867">
            <v>42866</v>
          </cell>
          <cell r="M867">
            <v>224</v>
          </cell>
          <cell r="N867">
            <v>136</v>
          </cell>
          <cell r="O867">
            <v>12242.5</v>
          </cell>
          <cell r="P867">
            <v>4682.79</v>
          </cell>
          <cell r="Q867">
            <v>7559.71</v>
          </cell>
          <cell r="R867" t="str">
            <v>赵江铭</v>
          </cell>
          <cell r="S867" t="str">
            <v>1.拆站</v>
          </cell>
          <cell r="T867" t="str">
            <v>03.拆迁毁损</v>
          </cell>
          <cell r="U867" t="str">
            <v>费用类资产</v>
          </cell>
          <cell r="V867" t="str">
            <v>同意报废</v>
          </cell>
          <cell r="W867" t="str">
            <v>费用类资产</v>
          </cell>
        </row>
        <row r="868">
          <cell r="B868" t="str">
            <v>330800344913</v>
          </cell>
          <cell r="C868" t="str">
            <v>基站机房扩容资产</v>
          </cell>
          <cell r="D868" t="str">
            <v>01219901</v>
          </cell>
          <cell r="E868" t="str">
            <v>	工程转入</v>
          </cell>
          <cell r="F868" t="str">
            <v>否</v>
          </cell>
          <cell r="G868" t="str">
            <v>330802908000000664</v>
          </cell>
          <cell r="H868" t="str">
            <v>衢州白云回龙</v>
          </cell>
          <cell r="I868" t="str">
            <v>标牌标签</v>
          </cell>
          <cell r="J868" t="str">
            <v>个</v>
          </cell>
          <cell r="K868">
            <v>1</v>
          </cell>
          <cell r="L868">
            <v>44012</v>
          </cell>
          <cell r="M868">
            <v>300</v>
          </cell>
          <cell r="N868">
            <v>249</v>
          </cell>
          <cell r="O868">
            <v>44.12</v>
          </cell>
          <cell r="P868">
            <v>7.16</v>
          </cell>
          <cell r="Q868">
            <v>36.96</v>
          </cell>
          <cell r="R868" t="str">
            <v>赵江铭</v>
          </cell>
          <cell r="S868" t="str">
            <v>1.拆站</v>
          </cell>
          <cell r="T868" t="str">
            <v>01.设备老化</v>
          </cell>
          <cell r="U868" t="str">
            <v>修理费用高于或接近更新改造成本</v>
          </cell>
          <cell r="V868" t="str">
            <v>同意报废</v>
          </cell>
          <cell r="W868" t="str">
            <v>标签标牌</v>
          </cell>
        </row>
        <row r="869">
          <cell r="B869" t="str">
            <v>330800344924</v>
          </cell>
          <cell r="C869" t="str">
            <v>外市电引入</v>
          </cell>
          <cell r="D869" t="str">
            <v>90010101</v>
          </cell>
          <cell r="E869" t="str">
            <v>	工程转入</v>
          </cell>
          <cell r="F869" t="str">
            <v>否</v>
          </cell>
          <cell r="G869" t="str">
            <v>330802908000000664</v>
          </cell>
          <cell r="H869" t="str">
            <v>衢州白云回龙</v>
          </cell>
          <cell r="I869" t="str">
            <v>非模块化外市电引入直供380V（非模块化）</v>
          </cell>
          <cell r="J869" t="str">
            <v>项</v>
          </cell>
          <cell r="K869">
            <v>1</v>
          </cell>
          <cell r="L869">
            <v>44012</v>
          </cell>
          <cell r="M869">
            <v>120</v>
          </cell>
          <cell r="N869">
            <v>68</v>
          </cell>
          <cell r="O869">
            <v>5602.87</v>
          </cell>
          <cell r="P869">
            <v>2447.64</v>
          </cell>
          <cell r="Q869">
            <v>3155.23</v>
          </cell>
          <cell r="R869" t="str">
            <v>赵江铭</v>
          </cell>
          <cell r="S869" t="str">
            <v>1.拆站</v>
          </cell>
          <cell r="T869" t="str">
            <v>03.拆迁毁损</v>
          </cell>
          <cell r="U869" t="str">
            <v>费用类资产</v>
          </cell>
          <cell r="V869" t="str">
            <v>同意报废</v>
          </cell>
          <cell r="W869" t="str">
            <v>费用类资产</v>
          </cell>
        </row>
        <row r="870">
          <cell r="B870" t="str">
            <v>330800364423</v>
          </cell>
          <cell r="C870" t="str">
            <v>用户设备代装支出</v>
          </cell>
          <cell r="D870" t="str">
            <v>90011101</v>
          </cell>
          <cell r="E870" t="str">
            <v>	工程转入</v>
          </cell>
          <cell r="F870" t="str">
            <v>否</v>
          </cell>
          <cell r="G870" t="str">
            <v>330802908000000664</v>
          </cell>
          <cell r="H870" t="str">
            <v>衢州白云回龙</v>
          </cell>
          <cell r="I870" t="str">
            <v>construction_type_1</v>
          </cell>
          <cell r="J870" t="str">
            <v>项</v>
          </cell>
          <cell r="K870">
            <v>1</v>
          </cell>
          <cell r="L870">
            <v>44825</v>
          </cell>
          <cell r="M870">
            <v>120</v>
          </cell>
          <cell r="N870">
            <v>95</v>
          </cell>
          <cell r="O870">
            <v>1013.05</v>
          </cell>
          <cell r="P870">
            <v>211</v>
          </cell>
          <cell r="Q870">
            <v>802.05</v>
          </cell>
          <cell r="R870" t="str">
            <v>赵江铭</v>
          </cell>
          <cell r="S870" t="str">
            <v>1.拆站</v>
          </cell>
          <cell r="T870" t="str">
            <v>03.拆迁毁损</v>
          </cell>
          <cell r="U870" t="str">
            <v>费用类资产</v>
          </cell>
          <cell r="V870" t="str">
            <v>同意报废</v>
          </cell>
          <cell r="W870" t="str">
            <v>费用类资产</v>
          </cell>
        </row>
        <row r="871">
          <cell r="B871" t="str">
            <v>330800371224</v>
          </cell>
          <cell r="C871" t="str">
            <v>地面塔扩容资产</v>
          </cell>
          <cell r="D871" t="str">
            <v>01019901</v>
          </cell>
          <cell r="E871" t="str">
            <v>	工程转入</v>
          </cell>
          <cell r="F871" t="str">
            <v>否</v>
          </cell>
          <cell r="G871" t="str">
            <v>330802908000000664</v>
          </cell>
          <cell r="H871" t="str">
            <v>衢州白云回龙</v>
          </cell>
          <cell r="I871" t="str">
            <v>费用类资产</v>
          </cell>
          <cell r="J871" t="str">
            <v>座</v>
          </cell>
          <cell r="K871">
            <v>1</v>
          </cell>
          <cell r="L871">
            <v>44958</v>
          </cell>
          <cell r="M871">
            <v>155</v>
          </cell>
          <cell r="N871">
            <v>136</v>
          </cell>
          <cell r="O871">
            <v>6485.03</v>
          </cell>
          <cell r="P871">
            <v>771.02</v>
          </cell>
          <cell r="Q871">
            <v>5714.01</v>
          </cell>
          <cell r="R871" t="str">
            <v>赵江铭</v>
          </cell>
          <cell r="S871" t="str">
            <v>1.拆站</v>
          </cell>
          <cell r="T871" t="str">
            <v>03.拆迁毁损</v>
          </cell>
          <cell r="U871" t="str">
            <v>费用类资产</v>
          </cell>
          <cell r="V871" t="str">
            <v>同意报废</v>
          </cell>
          <cell r="W871" t="str">
            <v>费用类资产</v>
          </cell>
        </row>
        <row r="872">
          <cell r="B872" t="str">
            <v>330800377588</v>
          </cell>
          <cell r="C872" t="str">
            <v>基站机房扩容资产</v>
          </cell>
          <cell r="D872" t="str">
            <v>01219901</v>
          </cell>
          <cell r="E872" t="str">
            <v>	工程转入</v>
          </cell>
          <cell r="F872" t="str">
            <v>否</v>
          </cell>
          <cell r="G872" t="str">
            <v>330802908000000664</v>
          </cell>
          <cell r="H872" t="str">
            <v>衢州白云回龙</v>
          </cell>
          <cell r="I872" t="str">
            <v>费用类资产</v>
          </cell>
          <cell r="J872" t="str">
            <v>个</v>
          </cell>
          <cell r="K872">
            <v>1</v>
          </cell>
          <cell r="L872">
            <v>44958</v>
          </cell>
          <cell r="M872">
            <v>300</v>
          </cell>
          <cell r="N872">
            <v>281</v>
          </cell>
          <cell r="O872">
            <v>62.46</v>
          </cell>
          <cell r="P872">
            <v>3.81</v>
          </cell>
          <cell r="Q872">
            <v>58.65</v>
          </cell>
          <cell r="R872" t="str">
            <v>赵江铭</v>
          </cell>
          <cell r="S872" t="str">
            <v>1.拆站</v>
          </cell>
          <cell r="T872" t="str">
            <v>03.拆迁毁损</v>
          </cell>
          <cell r="U872" t="str">
            <v>费用类资产</v>
          </cell>
          <cell r="V872" t="str">
            <v>同意报废</v>
          </cell>
          <cell r="W872" t="str">
            <v>费用类资产</v>
          </cell>
        </row>
        <row r="873">
          <cell r="B873" t="str">
            <v>330800378062</v>
          </cell>
          <cell r="C873" t="str">
            <v>基站机房扩容资产</v>
          </cell>
          <cell r="D873" t="str">
            <v>01219901</v>
          </cell>
          <cell r="E873" t="str">
            <v>	工程转入</v>
          </cell>
          <cell r="F873" t="str">
            <v>否</v>
          </cell>
          <cell r="G873" t="str">
            <v>330802908000000664</v>
          </cell>
          <cell r="H873" t="str">
            <v>衢州白云回龙</v>
          </cell>
          <cell r="I873" t="str">
            <v>门锁</v>
          </cell>
          <cell r="J873" t="str">
            <v>个</v>
          </cell>
          <cell r="K873">
            <v>1</v>
          </cell>
          <cell r="L873">
            <v>45072</v>
          </cell>
          <cell r="M873">
            <v>300</v>
          </cell>
          <cell r="N873">
            <v>284</v>
          </cell>
          <cell r="O873">
            <v>555.36</v>
          </cell>
          <cell r="P873">
            <v>28.77</v>
          </cell>
          <cell r="Q873">
            <v>526.59</v>
          </cell>
          <cell r="R873" t="str">
            <v>赵江铭</v>
          </cell>
          <cell r="S873" t="str">
            <v>1.拆站</v>
          </cell>
          <cell r="T873" t="str">
            <v>01.设备老化</v>
          </cell>
          <cell r="U873" t="str">
            <v>修理费用高于或接近更新改造成本</v>
          </cell>
          <cell r="V873" t="str">
            <v>同意报废</v>
          </cell>
          <cell r="W873" t="str">
            <v>门锁</v>
          </cell>
        </row>
        <row r="874">
          <cell r="B874" t="str">
            <v>330800321237</v>
          </cell>
          <cell r="C874" t="str">
            <v>普通阀控密封铅酸蓄电池</v>
          </cell>
          <cell r="D874" t="str">
            <v>01220101</v>
          </cell>
          <cell r="E874" t="str">
            <v>	工程转入</v>
          </cell>
          <cell r="F874" t="str">
            <v>否</v>
          </cell>
          <cell r="G874" t="str">
            <v>330802500000000114</v>
          </cell>
          <cell r="H874" t="str">
            <v>柯城嘉荷花苑</v>
          </cell>
          <cell r="I874" t="str">
            <v>前置端子铅酸蓄电池48V200Ah（125宽）</v>
          </cell>
          <cell r="J874" t="str">
            <v>组</v>
          </cell>
          <cell r="K874">
            <v>1</v>
          </cell>
          <cell r="L874">
            <v>42980</v>
          </cell>
          <cell r="M874">
            <v>72</v>
          </cell>
          <cell r="N874">
            <v>0</v>
          </cell>
          <cell r="O874">
            <v>5346.3</v>
          </cell>
          <cell r="P874">
            <v>5185.91</v>
          </cell>
          <cell r="Q874">
            <v>160.39</v>
          </cell>
          <cell r="R874" t="str">
            <v>赵江铭</v>
          </cell>
          <cell r="S874" t="str">
            <v>2.更新改造</v>
          </cell>
          <cell r="T874" t="str">
            <v>01.设备老化</v>
          </cell>
          <cell r="U874" t="str">
            <v>修理费用高于或接近更新改造成本</v>
          </cell>
          <cell r="V874" t="str">
            <v>同意报废</v>
          </cell>
          <cell r="W874" t="str">
            <v>200AH</v>
          </cell>
        </row>
        <row r="875">
          <cell r="B875" t="str">
            <v>330800321238</v>
          </cell>
          <cell r="C875" t="str">
            <v>普通阀控密封铅酸蓄电池</v>
          </cell>
          <cell r="D875" t="str">
            <v>01220101</v>
          </cell>
          <cell r="E875" t="str">
            <v>	工程转入</v>
          </cell>
          <cell r="F875" t="str">
            <v>否</v>
          </cell>
          <cell r="G875" t="str">
            <v>330802500000000114</v>
          </cell>
          <cell r="H875" t="str">
            <v>柯城嘉荷花苑</v>
          </cell>
          <cell r="I875" t="str">
            <v>前置端子铅酸蓄电池48V200Ah（125宽）</v>
          </cell>
          <cell r="J875" t="str">
            <v>组</v>
          </cell>
          <cell r="K875">
            <v>1</v>
          </cell>
          <cell r="L875">
            <v>42980</v>
          </cell>
          <cell r="M875">
            <v>72</v>
          </cell>
          <cell r="N875">
            <v>0</v>
          </cell>
          <cell r="O875">
            <v>5346.3</v>
          </cell>
          <cell r="P875">
            <v>5185.91</v>
          </cell>
          <cell r="Q875">
            <v>160.39</v>
          </cell>
          <cell r="R875" t="str">
            <v>赵江铭</v>
          </cell>
          <cell r="S875" t="str">
            <v>2.更新改造</v>
          </cell>
          <cell r="T875" t="str">
            <v>01.设备老化</v>
          </cell>
          <cell r="U875" t="str">
            <v>修理费用高于或接近更新改造成本</v>
          </cell>
          <cell r="V875" t="str">
            <v>同意报废</v>
          </cell>
          <cell r="W875" t="str">
            <v>200AH</v>
          </cell>
        </row>
        <row r="876">
          <cell r="B876" t="str">
            <v>330800124780</v>
          </cell>
          <cell r="C876" t="str">
            <v>砖混房屋</v>
          </cell>
          <cell r="D876" t="str">
            <v>01200101</v>
          </cell>
          <cell r="E876" t="str">
            <v>	存量收购</v>
          </cell>
          <cell r="F876" t="str">
            <v>否</v>
          </cell>
          <cell r="G876" t="str">
            <v>330802908000000378</v>
          </cell>
          <cell r="H876" t="str">
            <v>衢州双港工业园</v>
          </cell>
          <cell r="I876" t="str">
            <v>砖混</v>
          </cell>
          <cell r="J876" t="str">
            <v>平方米</v>
          </cell>
          <cell r="K876">
            <v>21</v>
          </cell>
          <cell r="L876">
            <v>39227</v>
          </cell>
          <cell r="M876">
            <v>300</v>
          </cell>
          <cell r="N876">
            <v>193</v>
          </cell>
          <cell r="O876">
            <v>79628.02</v>
          </cell>
          <cell r="P876">
            <v>27548.44</v>
          </cell>
          <cell r="Q876">
            <v>52079.58</v>
          </cell>
          <cell r="R876" t="str">
            <v>赵江铭</v>
          </cell>
          <cell r="S876" t="str">
            <v>1.拆站</v>
          </cell>
          <cell r="T876" t="str">
            <v>03.拆迁毁损</v>
          </cell>
          <cell r="U876" t="str">
            <v>利旧成本明显高于或接近同类资产重置成本</v>
          </cell>
          <cell r="V876" t="str">
            <v>同意报废</v>
          </cell>
          <cell r="W876" t="str">
            <v>砖混机房</v>
          </cell>
        </row>
        <row r="877">
          <cell r="B877" t="str">
            <v>330800332540</v>
          </cell>
          <cell r="C877" t="str">
            <v>动力梯次磷酸铁锂电池</v>
          </cell>
          <cell r="D877" t="str">
            <v>01220110</v>
          </cell>
          <cell r="E877" t="str">
            <v>	工程转入</v>
          </cell>
          <cell r="F877" t="str">
            <v>否</v>
          </cell>
          <cell r="G877" t="str">
            <v>330802500000001513</v>
          </cell>
          <cell r="H877" t="str">
            <v>衢州氟材料厂南2</v>
          </cell>
          <cell r="I877" t="str">
            <v>磷酸铁锂电池梯次利用电池51.2V/100Ah(19英寸标准机箱方式)</v>
          </cell>
          <cell r="J877" t="str">
            <v>组</v>
          </cell>
          <cell r="K877">
            <v>1</v>
          </cell>
          <cell r="L877">
            <v>43329</v>
          </cell>
          <cell r="M877">
            <v>60</v>
          </cell>
          <cell r="N877">
            <v>0</v>
          </cell>
          <cell r="O877">
            <v>4994.83</v>
          </cell>
          <cell r="P877">
            <v>4844.99</v>
          </cell>
          <cell r="Q877">
            <v>149.84</v>
          </cell>
          <cell r="R877" t="str">
            <v>赵江铭</v>
          </cell>
          <cell r="S877" t="str">
            <v>2.更新改造</v>
          </cell>
          <cell r="T877" t="str">
            <v>01.设备老化</v>
          </cell>
          <cell r="U877" t="str">
            <v>修理费用高于或接近更新改造成本</v>
          </cell>
          <cell r="V877" t="str">
            <v>同意报废</v>
          </cell>
          <cell r="W877" t="str">
            <v>100AH（锂电）</v>
          </cell>
        </row>
        <row r="878">
          <cell r="B878" t="str">
            <v>330800307359</v>
          </cell>
          <cell r="C878" t="str">
            <v>组合式高频开关电源-48V/600A高效系统(50A高效模块)-250A</v>
          </cell>
          <cell r="D878" t="str">
            <v>01220501</v>
          </cell>
          <cell r="E878" t="str">
            <v>	工程转入</v>
          </cell>
          <cell r="F878" t="str">
            <v>否</v>
          </cell>
          <cell r="G878" t="str">
            <v>330802500000000056</v>
          </cell>
          <cell r="H878" t="str">
            <v>柯城黄家杭长十五里</v>
          </cell>
          <cell r="I878" t="str">
            <v>组合式高频开关电源-48V/600A高效系统(50A高效模块)-250A</v>
          </cell>
          <cell r="J878" t="str">
            <v>套</v>
          </cell>
          <cell r="K878">
            <v>1</v>
          </cell>
          <cell r="L878">
            <v>42551</v>
          </cell>
          <cell r="M878">
            <v>72</v>
          </cell>
          <cell r="N878">
            <v>0</v>
          </cell>
          <cell r="O878">
            <v>16795.58</v>
          </cell>
          <cell r="P878">
            <v>16291.71</v>
          </cell>
          <cell r="Q878">
            <v>503.87</v>
          </cell>
          <cell r="R878" t="str">
            <v>赵江铭</v>
          </cell>
          <cell r="S878" t="str">
            <v>2.更新改造</v>
          </cell>
          <cell r="T878" t="str">
            <v>02.故障报废</v>
          </cell>
          <cell r="U878" t="str">
            <v>故障频繁且修理成本明显高于或接近同类资产重置成本</v>
          </cell>
          <cell r="V878" t="str">
            <v>同意报废</v>
          </cell>
          <cell r="W878" t="str">
            <v>组合式开关电源</v>
          </cell>
        </row>
        <row r="879">
          <cell r="B879" t="str">
            <v>330800334557</v>
          </cell>
          <cell r="C879" t="str">
            <v>普通阀控密封铅酸蓄电池</v>
          </cell>
          <cell r="D879" t="str">
            <v>01220101</v>
          </cell>
          <cell r="E879" t="str">
            <v>	工程转入</v>
          </cell>
          <cell r="F879" t="str">
            <v>否</v>
          </cell>
          <cell r="G879" t="str">
            <v>330802500000001571</v>
          </cell>
          <cell r="H879" t="str">
            <v>衢州万川东搬迁</v>
          </cell>
          <cell r="I879" t="str">
            <v>前置端子铅酸蓄电池12V200Ah（125宽）</v>
          </cell>
          <cell r="J879" t="str">
            <v>组</v>
          </cell>
          <cell r="K879">
            <v>1</v>
          </cell>
          <cell r="L879">
            <v>43402</v>
          </cell>
          <cell r="M879">
            <v>72</v>
          </cell>
          <cell r="N879">
            <v>1</v>
          </cell>
          <cell r="O879">
            <v>16885.31</v>
          </cell>
          <cell r="P879">
            <v>16149.15</v>
          </cell>
          <cell r="Q879">
            <v>736.16</v>
          </cell>
          <cell r="R879" t="str">
            <v>赵江铭</v>
          </cell>
          <cell r="S879" t="str">
            <v>2.更新改造</v>
          </cell>
          <cell r="T879" t="str">
            <v>01.设备老化</v>
          </cell>
          <cell r="U879" t="str">
            <v>修理费用高于或接近更新改造成本</v>
          </cell>
          <cell r="V879" t="str">
            <v>同意报废</v>
          </cell>
          <cell r="W879" t="str">
            <v>200AH</v>
          </cell>
        </row>
        <row r="880">
          <cell r="B880" t="str">
            <v>330800322467</v>
          </cell>
          <cell r="C880" t="str">
            <v>普通空调柜式</v>
          </cell>
          <cell r="D880" t="str">
            <v>01230102</v>
          </cell>
          <cell r="E880" t="str">
            <v>	工程转入</v>
          </cell>
          <cell r="F880" t="str">
            <v>否</v>
          </cell>
          <cell r="G880" t="str">
            <v>330802908000000878</v>
          </cell>
          <cell r="H880" t="str">
            <v>衢州市学院5号宿舍</v>
          </cell>
          <cell r="I880" t="str">
            <v>3P单冷三相整机</v>
          </cell>
          <cell r="J880" t="str">
            <v>台</v>
          </cell>
          <cell r="K880">
            <v>1</v>
          </cell>
          <cell r="L880">
            <v>42708</v>
          </cell>
          <cell r="M880">
            <v>72</v>
          </cell>
          <cell r="N880">
            <v>0</v>
          </cell>
          <cell r="O880">
            <v>5833.11</v>
          </cell>
          <cell r="P880">
            <v>5658.12</v>
          </cell>
          <cell r="Q880">
            <v>174.99</v>
          </cell>
          <cell r="R880" t="str">
            <v>赵江铭</v>
          </cell>
          <cell r="S880" t="str">
            <v>2.更新改造</v>
          </cell>
          <cell r="T880" t="str">
            <v>02.故障报废</v>
          </cell>
          <cell r="U880" t="str">
            <v>故障频繁且修理成本明显高于或接近同类资产重置成本</v>
          </cell>
          <cell r="V880" t="str">
            <v>同意报废</v>
          </cell>
          <cell r="W880" t="str">
            <v>3P</v>
          </cell>
        </row>
        <row r="881">
          <cell r="B881" t="str">
            <v>330800300424_1</v>
          </cell>
          <cell r="C881" t="str">
            <v>一体化电源</v>
          </cell>
          <cell r="D881" t="str">
            <v>01210103</v>
          </cell>
          <cell r="E881" t="str">
            <v>	存量收购</v>
          </cell>
          <cell r="F881" t="str">
            <v>否</v>
          </cell>
          <cell r="G881" t="str">
            <v>330802908000000843</v>
          </cell>
          <cell r="H881" t="str">
            <v>柯城航埠永昕纺织</v>
          </cell>
          <cell r="I881" t="str">
            <v>无</v>
          </cell>
          <cell r="J881" t="str">
            <v>台</v>
          </cell>
          <cell r="K881">
            <v>1</v>
          </cell>
          <cell r="L881">
            <v>42308</v>
          </cell>
          <cell r="M881">
            <v>72</v>
          </cell>
          <cell r="N881">
            <v>0</v>
          </cell>
          <cell r="O881">
            <v>6767.02</v>
          </cell>
          <cell r="P881">
            <v>6564.02</v>
          </cell>
          <cell r="Q881">
            <v>203</v>
          </cell>
          <cell r="R881" t="str">
            <v>赵江铭</v>
          </cell>
          <cell r="S881" t="str">
            <v>1.拆站</v>
          </cell>
          <cell r="T881" t="str">
            <v>01.设备老化</v>
          </cell>
          <cell r="U881" t="str">
            <v>修理费用高于或接近更新改造成本</v>
          </cell>
          <cell r="V881" t="str">
            <v>同意报废</v>
          </cell>
          <cell r="W881" t="str">
            <v>一体化机柜</v>
          </cell>
        </row>
        <row r="882">
          <cell r="B882" t="str">
            <v>330800300424_2</v>
          </cell>
          <cell r="C882" t="str">
            <v>一体化电源</v>
          </cell>
          <cell r="D882" t="str">
            <v>01230104</v>
          </cell>
          <cell r="E882" t="str">
            <v>	存量收购</v>
          </cell>
          <cell r="F882" t="str">
            <v>否</v>
          </cell>
          <cell r="G882" t="str">
            <v>330802908000000843</v>
          </cell>
          <cell r="H882" t="str">
            <v>柯城航埠永昕纺织</v>
          </cell>
          <cell r="I882" t="str">
            <v>无</v>
          </cell>
          <cell r="J882" t="str">
            <v>台</v>
          </cell>
          <cell r="K882">
            <v>1</v>
          </cell>
          <cell r="L882">
            <v>42308</v>
          </cell>
          <cell r="M882">
            <v>72</v>
          </cell>
          <cell r="N882">
            <v>0</v>
          </cell>
          <cell r="O882">
            <v>1691.76</v>
          </cell>
          <cell r="P882">
            <v>1641.01</v>
          </cell>
          <cell r="Q882">
            <v>50.75</v>
          </cell>
          <cell r="R882" t="str">
            <v>赵江铭</v>
          </cell>
          <cell r="S882" t="str">
            <v>1.拆站</v>
          </cell>
          <cell r="T882" t="str">
            <v>01.设备老化</v>
          </cell>
          <cell r="U882" t="str">
            <v>修理费用高于或接近更新改造成本</v>
          </cell>
          <cell r="V882" t="str">
            <v>同意报废</v>
          </cell>
          <cell r="W882" t="str">
            <v>1P</v>
          </cell>
        </row>
        <row r="883">
          <cell r="B883" t="str">
            <v>330800301973</v>
          </cell>
          <cell r="C883" t="str">
            <v>网络机架</v>
          </cell>
          <cell r="D883" t="str">
            <v>01230501</v>
          </cell>
          <cell r="E883" t="str">
            <v>	存量收购</v>
          </cell>
          <cell r="F883" t="str">
            <v>否</v>
          </cell>
          <cell r="G883" t="str">
            <v>330802908000000843</v>
          </cell>
          <cell r="H883" t="str">
            <v>柯城航埠永昕纺织</v>
          </cell>
          <cell r="I883" t="str">
            <v>衢州_万马(2.0×0.8×0.8)</v>
          </cell>
          <cell r="J883" t="str">
            <v>个</v>
          </cell>
          <cell r="K883">
            <v>1</v>
          </cell>
          <cell r="L883">
            <v>42308</v>
          </cell>
          <cell r="M883">
            <v>72</v>
          </cell>
          <cell r="N883">
            <v>0</v>
          </cell>
          <cell r="O883">
            <v>7088.52</v>
          </cell>
          <cell r="P883">
            <v>6875.86</v>
          </cell>
          <cell r="Q883">
            <v>212.66</v>
          </cell>
          <cell r="R883" t="str">
            <v>赵江铭</v>
          </cell>
          <cell r="S883" t="str">
            <v>1.拆站</v>
          </cell>
          <cell r="T883" t="str">
            <v>01.设备老化</v>
          </cell>
          <cell r="U883" t="str">
            <v>修理费用高于或接近更新改造成本</v>
          </cell>
          <cell r="V883" t="str">
            <v>同意报废</v>
          </cell>
          <cell r="W883" t="str">
            <v>网络机架</v>
          </cell>
        </row>
        <row r="884">
          <cell r="B884" t="str">
            <v>330800303149</v>
          </cell>
          <cell r="C884" t="str">
            <v>外市电引入</v>
          </cell>
          <cell r="D884" t="str">
            <v>90010101</v>
          </cell>
          <cell r="E884" t="str">
            <v>	工程转入</v>
          </cell>
          <cell r="F884" t="str">
            <v>否</v>
          </cell>
          <cell r="G884" t="str">
            <v>330802908000000843</v>
          </cell>
          <cell r="H884" t="str">
            <v>柯城航埠永昕纺织</v>
          </cell>
          <cell r="I884" t="str">
            <v>费用类资产</v>
          </cell>
          <cell r="J884" t="str">
            <v>项</v>
          </cell>
          <cell r="K884">
            <v>1</v>
          </cell>
          <cell r="L884">
            <v>42375</v>
          </cell>
          <cell r="M884">
            <v>120</v>
          </cell>
          <cell r="N884">
            <v>15</v>
          </cell>
          <cell r="O884">
            <v>3921.49</v>
          </cell>
          <cell r="P884">
            <v>3437.97</v>
          </cell>
          <cell r="Q884">
            <v>483.52</v>
          </cell>
          <cell r="R884" t="str">
            <v>赵江铭</v>
          </cell>
          <cell r="S884" t="str">
            <v>1.拆站</v>
          </cell>
          <cell r="T884" t="str">
            <v>03.拆迁毁损</v>
          </cell>
          <cell r="U884" t="str">
            <v>费用类资产</v>
          </cell>
          <cell r="V884" t="str">
            <v>同意报废</v>
          </cell>
          <cell r="W884" t="str">
            <v>费用类资产</v>
          </cell>
        </row>
        <row r="885">
          <cell r="B885" t="str">
            <v>330800314452</v>
          </cell>
          <cell r="C885" t="str">
            <v>(卧龙电气-浙江灯塔电源)-蓄电池-铅酸蓄电池</v>
          </cell>
          <cell r="D885" t="str">
            <v>01220101</v>
          </cell>
          <cell r="E885" t="str">
            <v>	工程转入</v>
          </cell>
          <cell r="F885" t="str">
            <v>否</v>
          </cell>
          <cell r="G885" t="str">
            <v>330802908000000843</v>
          </cell>
          <cell r="H885" t="str">
            <v>柯城航埠永昕纺织</v>
          </cell>
          <cell r="I885" t="str">
            <v>-48V/200Ah铅酸蓄电池（12V/只，前置电池）</v>
          </cell>
          <cell r="J885" t="str">
            <v>组</v>
          </cell>
          <cell r="K885">
            <v>1</v>
          </cell>
          <cell r="L885">
            <v>42429</v>
          </cell>
          <cell r="M885">
            <v>72</v>
          </cell>
          <cell r="N885">
            <v>0</v>
          </cell>
          <cell r="O885">
            <v>6278.95</v>
          </cell>
          <cell r="P885">
            <v>6090.58</v>
          </cell>
          <cell r="Q885">
            <v>188.37</v>
          </cell>
          <cell r="R885" t="str">
            <v>赵江铭</v>
          </cell>
          <cell r="S885" t="str">
            <v>1.拆站</v>
          </cell>
          <cell r="T885" t="str">
            <v>01.设备老化</v>
          </cell>
          <cell r="U885" t="str">
            <v>修理费用高于或接近更新改造成本</v>
          </cell>
          <cell r="V885" t="str">
            <v>同意报废</v>
          </cell>
          <cell r="W885" t="str">
            <v>200AH</v>
          </cell>
        </row>
        <row r="886">
          <cell r="B886" t="str">
            <v>330800316273</v>
          </cell>
          <cell r="C886" t="str">
            <v>电源扩容资产</v>
          </cell>
          <cell r="D886" t="str">
            <v>01229901</v>
          </cell>
          <cell r="E886" t="str">
            <v>	工程转入</v>
          </cell>
          <cell r="F886" t="str">
            <v>否</v>
          </cell>
          <cell r="G886" t="str">
            <v>330802908000000843</v>
          </cell>
          <cell r="H886" t="str">
            <v>柯城航埠永昕纺织</v>
          </cell>
          <cell r="I886" t="str">
            <v>电源扩容资产</v>
          </cell>
          <cell r="J886" t="str">
            <v>个</v>
          </cell>
          <cell r="K886">
            <v>1</v>
          </cell>
          <cell r="L886">
            <v>42375</v>
          </cell>
          <cell r="M886">
            <v>72</v>
          </cell>
          <cell r="N886">
            <v>0</v>
          </cell>
          <cell r="O886">
            <v>2057.2</v>
          </cell>
          <cell r="P886">
            <v>1995.48</v>
          </cell>
          <cell r="Q886">
            <v>61.72</v>
          </cell>
          <cell r="R886" t="str">
            <v>赵江铭</v>
          </cell>
          <cell r="S886" t="str">
            <v>1.拆站</v>
          </cell>
          <cell r="T886" t="str">
            <v>03.拆迁毁损</v>
          </cell>
          <cell r="U886" t="str">
            <v>费用类资产</v>
          </cell>
          <cell r="V886" t="str">
            <v>同意报废</v>
          </cell>
          <cell r="W886" t="str">
            <v>费用类资产</v>
          </cell>
        </row>
        <row r="887">
          <cell r="B887" t="str">
            <v>330800319026</v>
          </cell>
          <cell r="C887" t="str">
            <v>机房配套扩容资产</v>
          </cell>
          <cell r="D887" t="str">
            <v>01239901</v>
          </cell>
          <cell r="E887" t="str">
            <v>	工程转入</v>
          </cell>
          <cell r="F887" t="str">
            <v>否</v>
          </cell>
          <cell r="G887" t="str">
            <v>330802908000000843</v>
          </cell>
          <cell r="H887" t="str">
            <v>柯城航埠永昕纺织</v>
          </cell>
          <cell r="I887" t="str">
            <v>监控传感器智能门禁配套物资简易锁(一体化柜)</v>
          </cell>
          <cell r="J887" t="str">
            <v>个</v>
          </cell>
          <cell r="K887">
            <v>1</v>
          </cell>
          <cell r="L887">
            <v>42929</v>
          </cell>
          <cell r="M887">
            <v>72</v>
          </cell>
          <cell r="N887">
            <v>0</v>
          </cell>
          <cell r="O887">
            <v>224.05</v>
          </cell>
          <cell r="P887">
            <v>217.33</v>
          </cell>
          <cell r="Q887">
            <v>6.72</v>
          </cell>
          <cell r="R887" t="str">
            <v>赵江铭</v>
          </cell>
          <cell r="S887" t="str">
            <v>1.拆站</v>
          </cell>
          <cell r="T887" t="str">
            <v>01.设备老化</v>
          </cell>
          <cell r="U887" t="str">
            <v>修理费用高于或接近更新改造成本</v>
          </cell>
          <cell r="V887" t="str">
            <v>同意报废</v>
          </cell>
          <cell r="W887" t="str">
            <v>简易锁</v>
          </cell>
        </row>
        <row r="888">
          <cell r="B888" t="str">
            <v>330800319185</v>
          </cell>
          <cell r="C888" t="str">
            <v>动力及环境监控单元</v>
          </cell>
          <cell r="D888" t="str">
            <v>01230301</v>
          </cell>
          <cell r="E888" t="str">
            <v>	工程转入</v>
          </cell>
          <cell r="F888" t="str">
            <v>否</v>
          </cell>
          <cell r="G888" t="str">
            <v>330802908000000843</v>
          </cell>
          <cell r="H888" t="str">
            <v>柯城航埠永昕纺织</v>
          </cell>
          <cell r="I888" t="str">
            <v>主设备室内型成套设备单柜配置模型</v>
          </cell>
          <cell r="J888" t="str">
            <v>套</v>
          </cell>
          <cell r="K888">
            <v>1</v>
          </cell>
          <cell r="L888">
            <v>42930</v>
          </cell>
          <cell r="M888">
            <v>72</v>
          </cell>
          <cell r="N888">
            <v>0</v>
          </cell>
          <cell r="O888">
            <v>3130.63</v>
          </cell>
          <cell r="P888">
            <v>3036.71</v>
          </cell>
          <cell r="Q888">
            <v>93.92</v>
          </cell>
          <cell r="R888" t="str">
            <v>赵江铭</v>
          </cell>
          <cell r="S888" t="str">
            <v>1.拆站</v>
          </cell>
          <cell r="T888" t="str">
            <v>01.设备老化</v>
          </cell>
          <cell r="U888" t="str">
            <v>修理费用高于或接近更新改造成本</v>
          </cell>
          <cell r="V888" t="str">
            <v>同意报废</v>
          </cell>
          <cell r="W888" t="str">
            <v>FSU</v>
          </cell>
        </row>
        <row r="889">
          <cell r="B889" t="str">
            <v>330800341934</v>
          </cell>
          <cell r="C889" t="str">
            <v>基站机房扩容资产</v>
          </cell>
          <cell r="D889" t="str">
            <v>01219901</v>
          </cell>
          <cell r="E889" t="str">
            <v>	工程转入</v>
          </cell>
          <cell r="F889" t="str">
            <v>否</v>
          </cell>
          <cell r="G889" t="str">
            <v>330802908000000843</v>
          </cell>
          <cell r="H889" t="str">
            <v>柯城航埠永昕纺织</v>
          </cell>
          <cell r="I889" t="str">
            <v>标牌标签</v>
          </cell>
          <cell r="J889" t="str">
            <v>个</v>
          </cell>
          <cell r="K889">
            <v>1</v>
          </cell>
          <cell r="L889">
            <v>43734</v>
          </cell>
          <cell r="M889">
            <v>300</v>
          </cell>
          <cell r="N889">
            <v>240</v>
          </cell>
          <cell r="O889">
            <v>47.86</v>
          </cell>
          <cell r="P889">
            <v>9.22</v>
          </cell>
          <cell r="Q889">
            <v>38.64</v>
          </cell>
          <cell r="R889" t="str">
            <v>赵江铭</v>
          </cell>
          <cell r="S889" t="str">
            <v>1.拆站</v>
          </cell>
          <cell r="T889" t="str">
            <v>01.设备老化</v>
          </cell>
          <cell r="U889" t="str">
            <v>修理费用高于或接近更新改造成本</v>
          </cell>
          <cell r="V889" t="str">
            <v>同意报废</v>
          </cell>
          <cell r="W889" t="str">
            <v>标牌标签</v>
          </cell>
        </row>
        <row r="890">
          <cell r="B890" t="str">
            <v>330800347478</v>
          </cell>
          <cell r="C890" t="str">
            <v>电力引入扩容资产</v>
          </cell>
          <cell r="D890" t="str">
            <v>01249901</v>
          </cell>
          <cell r="E890" t="str">
            <v>	工程转入</v>
          </cell>
          <cell r="F890" t="str">
            <v>否</v>
          </cell>
          <cell r="G890" t="str">
            <v>330802908000000843</v>
          </cell>
          <cell r="H890" t="str">
            <v>柯城航埠永昕纺织</v>
          </cell>
          <cell r="I890" t="str">
            <v>霍尔传感器电流型输入100A/输出4-20mA</v>
          </cell>
          <cell r="J890" t="str">
            <v>个</v>
          </cell>
          <cell r="K890">
            <v>1</v>
          </cell>
          <cell r="L890">
            <v>44173</v>
          </cell>
          <cell r="M890">
            <v>120</v>
          </cell>
          <cell r="N890">
            <v>75</v>
          </cell>
          <cell r="O890">
            <v>455.38</v>
          </cell>
          <cell r="P890">
            <v>165.6</v>
          </cell>
          <cell r="Q890">
            <v>289.78</v>
          </cell>
          <cell r="R890" t="str">
            <v>赵江铭</v>
          </cell>
          <cell r="S890" t="str">
            <v>1.拆站</v>
          </cell>
          <cell r="T890" t="str">
            <v>01.设备老化</v>
          </cell>
          <cell r="U890" t="str">
            <v>修理费用高于或接近更新改造成本</v>
          </cell>
          <cell r="V890" t="str">
            <v>同意报废</v>
          </cell>
          <cell r="W890" t="str">
            <v>霍尔传感器</v>
          </cell>
        </row>
        <row r="891">
          <cell r="B891" t="str">
            <v>330800355497</v>
          </cell>
          <cell r="C891" t="str">
            <v>电源扩容资产</v>
          </cell>
          <cell r="D891" t="str">
            <v>01229901</v>
          </cell>
          <cell r="E891" t="str">
            <v>	工程转入</v>
          </cell>
          <cell r="F891" t="str">
            <v>否</v>
          </cell>
          <cell r="G891" t="str">
            <v>330802908000000843</v>
          </cell>
          <cell r="H891" t="str">
            <v>柯城航埠永昕纺织</v>
          </cell>
          <cell r="I891" t="str">
            <v>工程服务改造施工动力配套安装开关电源模块代维简单施工</v>
          </cell>
          <cell r="J891" t="str">
            <v>个</v>
          </cell>
          <cell r="K891">
            <v>1</v>
          </cell>
          <cell r="L891">
            <v>44503</v>
          </cell>
          <cell r="M891">
            <v>72</v>
          </cell>
          <cell r="N891">
            <v>38</v>
          </cell>
          <cell r="O891">
            <v>238.93</v>
          </cell>
          <cell r="P891">
            <v>109.48</v>
          </cell>
          <cell r="Q891">
            <v>129.45</v>
          </cell>
          <cell r="R891" t="str">
            <v>赵江铭</v>
          </cell>
          <cell r="S891" t="str">
            <v>1.拆站</v>
          </cell>
          <cell r="T891" t="str">
            <v>03.拆迁毁损</v>
          </cell>
          <cell r="U891" t="str">
            <v>费用类资产</v>
          </cell>
          <cell r="V891" t="str">
            <v>同意报废</v>
          </cell>
          <cell r="W891" t="str">
            <v>费用类资产</v>
          </cell>
        </row>
        <row r="892">
          <cell r="B892" t="str">
            <v>330800374487</v>
          </cell>
          <cell r="C892" t="str">
            <v>外市电引入</v>
          </cell>
          <cell r="D892" t="str">
            <v>90010101</v>
          </cell>
          <cell r="E892" t="str">
            <v>	工程转入</v>
          </cell>
          <cell r="F892" t="str">
            <v>否</v>
          </cell>
          <cell r="G892" t="str">
            <v>330802908000000843</v>
          </cell>
          <cell r="H892" t="str">
            <v>柯城航埠永昕纺织</v>
          </cell>
          <cell r="I892" t="str">
            <v>电表箱</v>
          </cell>
          <cell r="J892" t="str">
            <v>项</v>
          </cell>
          <cell r="K892">
            <v>1</v>
          </cell>
          <cell r="L892">
            <v>45117</v>
          </cell>
          <cell r="M892">
            <v>120</v>
          </cell>
          <cell r="N892">
            <v>105</v>
          </cell>
          <cell r="O892">
            <v>2636.63</v>
          </cell>
          <cell r="P892">
            <v>334.41</v>
          </cell>
          <cell r="Q892">
            <v>2302.22</v>
          </cell>
          <cell r="R892" t="str">
            <v>赵江铭</v>
          </cell>
          <cell r="S892" t="str">
            <v>1.拆站</v>
          </cell>
          <cell r="T892" t="str">
            <v>01.设备老化</v>
          </cell>
          <cell r="U892" t="str">
            <v>修理费用高于或接近更新改造成本</v>
          </cell>
          <cell r="V892" t="str">
            <v>同意报废</v>
          </cell>
          <cell r="W892" t="str">
            <v>电表箱</v>
          </cell>
        </row>
        <row r="893">
          <cell r="B893" t="str">
            <v>330800377728</v>
          </cell>
          <cell r="C893" t="str">
            <v>基站机房扩容资产</v>
          </cell>
          <cell r="D893" t="str">
            <v>01219901</v>
          </cell>
          <cell r="E893" t="str">
            <v>	工程转入</v>
          </cell>
          <cell r="F893" t="str">
            <v>否</v>
          </cell>
          <cell r="G893" t="str">
            <v>330802908000000843</v>
          </cell>
          <cell r="H893" t="str">
            <v>柯城航埠永昕纺织</v>
          </cell>
          <cell r="I893" t="str">
            <v>门锁</v>
          </cell>
          <cell r="J893" t="str">
            <v>个</v>
          </cell>
          <cell r="K893">
            <v>1</v>
          </cell>
          <cell r="L893">
            <v>45118</v>
          </cell>
          <cell r="M893">
            <v>300</v>
          </cell>
          <cell r="N893">
            <v>286</v>
          </cell>
          <cell r="O893">
            <v>555.55</v>
          </cell>
          <cell r="P893">
            <v>25.19</v>
          </cell>
          <cell r="Q893">
            <v>530.36</v>
          </cell>
          <cell r="R893" t="str">
            <v>赵江铭</v>
          </cell>
          <cell r="S893" t="str">
            <v>1.拆站</v>
          </cell>
          <cell r="T893" t="str">
            <v>01.设备老化</v>
          </cell>
          <cell r="U893" t="str">
            <v>修理费用高于或接近更新改造成本</v>
          </cell>
          <cell r="V893" t="str">
            <v>同意报废</v>
          </cell>
          <cell r="W893" t="str">
            <v>门锁</v>
          </cell>
        </row>
        <row r="894">
          <cell r="B894" t="str">
            <v>330800378228</v>
          </cell>
          <cell r="C894" t="str">
            <v>基站机房扩容资产</v>
          </cell>
          <cell r="D894" t="str">
            <v>01219901</v>
          </cell>
          <cell r="E894" t="str">
            <v>	工程转入</v>
          </cell>
          <cell r="F894" t="str">
            <v>否</v>
          </cell>
          <cell r="G894" t="str">
            <v>330802908000000843</v>
          </cell>
          <cell r="H894" t="str">
            <v>柯城航埠永昕纺织</v>
          </cell>
          <cell r="I894" t="str">
            <v>费用类资产</v>
          </cell>
          <cell r="J894" t="str">
            <v>个</v>
          </cell>
          <cell r="K894">
            <v>1</v>
          </cell>
          <cell r="L894">
            <v>45117</v>
          </cell>
          <cell r="M894">
            <v>300</v>
          </cell>
          <cell r="N894">
            <v>286</v>
          </cell>
          <cell r="O894">
            <v>135.2</v>
          </cell>
          <cell r="P894">
            <v>6.16</v>
          </cell>
          <cell r="Q894">
            <v>129.04</v>
          </cell>
          <cell r="R894" t="str">
            <v>赵江铭</v>
          </cell>
          <cell r="S894" t="str">
            <v>1.拆站</v>
          </cell>
          <cell r="T894" t="str">
            <v>03.拆迁毁损</v>
          </cell>
          <cell r="U894" t="str">
            <v>费用类资产</v>
          </cell>
          <cell r="V894" t="str">
            <v>同意报废</v>
          </cell>
          <cell r="W894" t="str">
            <v>费用类资产</v>
          </cell>
        </row>
        <row r="895">
          <cell r="B895" t="str">
            <v>330800306328</v>
          </cell>
          <cell r="C895" t="str">
            <v>(杭州中恒)-开关电源及电源模块-开关电源</v>
          </cell>
          <cell r="D895" t="str">
            <v>01220502</v>
          </cell>
          <cell r="E895" t="str">
            <v>	工程转入</v>
          </cell>
          <cell r="F895" t="str">
            <v>否</v>
          </cell>
          <cell r="G895" t="str">
            <v>330825500000000026</v>
          </cell>
          <cell r="H895" t="str">
            <v>龙游溪口小坑口</v>
          </cell>
          <cell r="I895" t="str">
            <v>嵌入式开关电源32A/3P*1（室外标准机柜用）</v>
          </cell>
          <cell r="J895" t="str">
            <v>架</v>
          </cell>
          <cell r="K895" t="str">
            <v>1</v>
          </cell>
          <cell r="L895">
            <v>42361</v>
          </cell>
          <cell r="M895">
            <v>72</v>
          </cell>
          <cell r="N895">
            <v>0</v>
          </cell>
          <cell r="O895">
            <v>6621.04</v>
          </cell>
          <cell r="P895">
            <v>6422.41</v>
          </cell>
          <cell r="Q895">
            <v>198.63</v>
          </cell>
          <cell r="R895" t="str">
            <v>何小明</v>
          </cell>
          <cell r="S895" t="str">
            <v>2.更新改造</v>
          </cell>
          <cell r="T895" t="str">
            <v>01.设备老化</v>
          </cell>
          <cell r="U895" t="str">
            <v>修理费用高于或接近更新改造成本</v>
          </cell>
          <cell r="V895" t="str">
            <v>同意报废</v>
          </cell>
          <cell r="W895" t="str">
            <v>嵌入式开关电源</v>
          </cell>
        </row>
        <row r="896">
          <cell r="B896" t="str">
            <v>330800322464</v>
          </cell>
          <cell r="C896" t="str">
            <v>普通阀控密封铅酸蓄电池</v>
          </cell>
          <cell r="D896" t="str">
            <v>01220101</v>
          </cell>
          <cell r="E896" t="str">
            <v>	工程转入</v>
          </cell>
          <cell r="F896" t="str">
            <v>否</v>
          </cell>
          <cell r="G896" t="str">
            <v>330825908000000374</v>
          </cell>
          <cell r="H896" t="str">
            <v>龙游小南海雅塘-2</v>
          </cell>
          <cell r="I896" t="str">
            <v>2V800Ah不含GPS防盗模块（组）</v>
          </cell>
          <cell r="J896">
            <v>0</v>
          </cell>
          <cell r="K896" t="str">
            <v>1</v>
          </cell>
          <cell r="L896">
            <v>42708</v>
          </cell>
          <cell r="M896">
            <v>72</v>
          </cell>
          <cell r="N896">
            <v>0</v>
          </cell>
          <cell r="O896">
            <v>18475.73</v>
          </cell>
          <cell r="P896">
            <v>17921.46</v>
          </cell>
          <cell r="Q896">
            <v>554.27</v>
          </cell>
          <cell r="R896" t="str">
            <v>何小明</v>
          </cell>
          <cell r="S896" t="str">
            <v>2.更新改造</v>
          </cell>
          <cell r="T896" t="str">
            <v>01.设备老化</v>
          </cell>
          <cell r="U896" t="str">
            <v>修理费用高于或接近更新改造成本</v>
          </cell>
          <cell r="V896" t="str">
            <v>同意报废</v>
          </cell>
          <cell r="W896" t="str">
            <v>800AH</v>
          </cell>
        </row>
        <row r="897">
          <cell r="B897" t="str">
            <v>330800122818</v>
          </cell>
          <cell r="C897" t="str">
            <v>东华上圩头C网基站X01-直流供电系统-蓄电池</v>
          </cell>
          <cell r="D897" t="str">
            <v>01220101</v>
          </cell>
          <cell r="E897" t="str">
            <v>	存量收购</v>
          </cell>
          <cell r="F897" t="str">
            <v>否</v>
          </cell>
          <cell r="G897" t="str">
            <v>330825908000000484</v>
          </cell>
          <cell r="H897" t="str">
            <v>龙游舒村</v>
          </cell>
          <cell r="I897" t="str">
            <v>GFM-500E</v>
          </cell>
          <cell r="J897" t="str">
            <v>V×AH-组</v>
          </cell>
          <cell r="K897" t="str">
            <v>48</v>
          </cell>
          <cell r="L897">
            <v>41101</v>
          </cell>
          <cell r="M897">
            <v>21</v>
          </cell>
          <cell r="N897">
            <v>0</v>
          </cell>
          <cell r="O897">
            <v>5183.58</v>
          </cell>
          <cell r="P897">
            <v>5028.07</v>
          </cell>
          <cell r="Q897">
            <v>155.51</v>
          </cell>
          <cell r="R897" t="str">
            <v>何小明</v>
          </cell>
          <cell r="S897" t="str">
            <v>2.更新改造</v>
          </cell>
          <cell r="T897" t="str">
            <v>01.设备老化</v>
          </cell>
          <cell r="U897" t="str">
            <v>修理费用高于或接近更新改造成本</v>
          </cell>
          <cell r="V897" t="str">
            <v>同意报废</v>
          </cell>
          <cell r="W897" t="str">
            <v>500AH</v>
          </cell>
        </row>
        <row r="898">
          <cell r="B898" t="str">
            <v>330800317817</v>
          </cell>
          <cell r="C898" t="str">
            <v>普通阀控密封铅酸蓄电池</v>
          </cell>
          <cell r="D898" t="str">
            <v>01220101</v>
          </cell>
          <cell r="E898" t="str">
            <v>	工程转入</v>
          </cell>
          <cell r="F898" t="str">
            <v>否</v>
          </cell>
          <cell r="G898" t="str">
            <v>330825908000000484</v>
          </cell>
          <cell r="H898" t="str">
            <v>龙游舒村</v>
          </cell>
          <cell r="I898" t="str">
            <v>2V500Ah不含GPS防盗模块（组）</v>
          </cell>
          <cell r="J898" t="str">
            <v>组</v>
          </cell>
          <cell r="K898" t="str">
            <v>1</v>
          </cell>
          <cell r="L898">
            <v>42893</v>
          </cell>
          <cell r="M898">
            <v>72</v>
          </cell>
          <cell r="N898">
            <v>0</v>
          </cell>
          <cell r="O898">
            <v>15440.19</v>
          </cell>
          <cell r="P898">
            <v>14976.98</v>
          </cell>
          <cell r="Q898">
            <v>463.21</v>
          </cell>
          <cell r="R898" t="str">
            <v>何小明</v>
          </cell>
          <cell r="S898" t="str">
            <v>2.更新改造</v>
          </cell>
          <cell r="T898" t="str">
            <v>01.设备老化</v>
          </cell>
          <cell r="U898" t="str">
            <v>修理费用高于或接近更新改造成本</v>
          </cell>
          <cell r="V898" t="str">
            <v>同意报废</v>
          </cell>
          <cell r="W898" t="str">
            <v>500AH</v>
          </cell>
        </row>
        <row r="899">
          <cell r="B899" t="str">
            <v>330800112367</v>
          </cell>
          <cell r="C899" t="str">
            <v>专用空调</v>
          </cell>
          <cell r="D899" t="str">
            <v>01230104</v>
          </cell>
          <cell r="E899" t="str">
            <v>	存量收购</v>
          </cell>
          <cell r="F899" t="str">
            <v>否</v>
          </cell>
          <cell r="G899" t="str">
            <v>330825908000000798</v>
          </cell>
          <cell r="H899" t="str">
            <v>龙游童村2</v>
          </cell>
          <cell r="I899" t="str">
            <v>SPW-V253DHL5</v>
          </cell>
          <cell r="J899" t="str">
            <v>个</v>
          </cell>
          <cell r="K899" t="str">
            <v>1</v>
          </cell>
          <cell r="L899">
            <v>39751</v>
          </cell>
          <cell r="M899">
            <v>6</v>
          </cell>
          <cell r="N899">
            <v>0</v>
          </cell>
          <cell r="O899">
            <v>257.5</v>
          </cell>
          <cell r="P899">
            <v>249.77</v>
          </cell>
          <cell r="Q899">
            <v>7.73</v>
          </cell>
          <cell r="R899" t="str">
            <v>何小明</v>
          </cell>
          <cell r="S899" t="str">
            <v>2.更新改造</v>
          </cell>
          <cell r="T899" t="str">
            <v>02.故障报废</v>
          </cell>
          <cell r="U899" t="str">
            <v>故障频繁且修理成本明显高于或接近同类资产重置成本</v>
          </cell>
          <cell r="V899" t="str">
            <v>同意报废</v>
          </cell>
          <cell r="W899" t="str">
            <v>3P</v>
          </cell>
        </row>
        <row r="900">
          <cell r="B900" t="str">
            <v>330800106455</v>
          </cell>
          <cell r="C900" t="str">
            <v>龙游石窟C网基站分体空调系统-室内机</v>
          </cell>
          <cell r="D900" t="str">
            <v>01230101</v>
          </cell>
          <cell r="E900" t="str">
            <v>	存量收购</v>
          </cell>
          <cell r="F900" t="str">
            <v>否</v>
          </cell>
          <cell r="G900" t="str">
            <v>330825908000000165</v>
          </cell>
          <cell r="H900" t="str">
            <v>龙游小南海石窟</v>
          </cell>
          <cell r="I900" t="str">
            <v>kf-75w-stk-n3</v>
          </cell>
          <cell r="J900" t="str">
            <v>台</v>
          </cell>
          <cell r="K900" t="str">
            <v>1</v>
          </cell>
          <cell r="L900">
            <v>40631</v>
          </cell>
          <cell r="M900">
            <v>17</v>
          </cell>
          <cell r="N900">
            <v>0</v>
          </cell>
          <cell r="O900">
            <v>1629.52</v>
          </cell>
          <cell r="P900">
            <v>1580.63</v>
          </cell>
          <cell r="Q900">
            <v>48.89</v>
          </cell>
          <cell r="R900" t="str">
            <v>何小明</v>
          </cell>
          <cell r="S900" t="str">
            <v>2.更新改造</v>
          </cell>
          <cell r="T900" t="str">
            <v>02.故障报废</v>
          </cell>
          <cell r="U900" t="str">
            <v>故障频繁且修理成本明显高于或接近同类资产重置成本</v>
          </cell>
          <cell r="V900" t="str">
            <v>同意报废</v>
          </cell>
          <cell r="W900" t="str">
            <v>3P</v>
          </cell>
        </row>
        <row r="901">
          <cell r="B901" t="str">
            <v>330800310478</v>
          </cell>
          <cell r="C901" t="str">
            <v>普通空调柜式</v>
          </cell>
          <cell r="D901" t="str">
            <v>01230102</v>
          </cell>
          <cell r="E901" t="str">
            <v>	工程转入</v>
          </cell>
          <cell r="F901" t="str">
            <v>否</v>
          </cell>
          <cell r="G901" t="str">
            <v>330825908000000661</v>
          </cell>
          <cell r="H901" t="str">
            <v>龙游泉井垄</v>
          </cell>
          <cell r="I901" t="str">
            <v>3P单冷三相整机</v>
          </cell>
          <cell r="J901" t="str">
            <v>台</v>
          </cell>
          <cell r="K901" t="str">
            <v>1</v>
          </cell>
          <cell r="L901">
            <v>42709</v>
          </cell>
          <cell r="M901">
            <v>72</v>
          </cell>
          <cell r="N901">
            <v>0</v>
          </cell>
          <cell r="O901">
            <v>5648.16</v>
          </cell>
          <cell r="P901">
            <v>5478.72</v>
          </cell>
          <cell r="Q901">
            <v>169.44</v>
          </cell>
          <cell r="R901" t="str">
            <v>何小明</v>
          </cell>
          <cell r="S901" t="str">
            <v>2.更新改造</v>
          </cell>
          <cell r="T901" t="str">
            <v>02.故障报废</v>
          </cell>
          <cell r="U901" t="str">
            <v>故障频繁且修理成本明显高于或接近同类资产重置成本</v>
          </cell>
          <cell r="V901" t="str">
            <v>同意报废</v>
          </cell>
          <cell r="W901" t="str">
            <v>3P</v>
          </cell>
        </row>
        <row r="902">
          <cell r="B902" t="str">
            <v>330800321971</v>
          </cell>
          <cell r="C902" t="str">
            <v>普通空调柜式</v>
          </cell>
          <cell r="D902" t="str">
            <v>01230102</v>
          </cell>
          <cell r="E902" t="str">
            <v>	工程转入</v>
          </cell>
          <cell r="F902" t="str">
            <v>否</v>
          </cell>
          <cell r="G902" t="str">
            <v>330825500000000092</v>
          </cell>
          <cell r="H902" t="str">
            <v>龙游詹家前游</v>
          </cell>
          <cell r="I902" t="str">
            <v>3P单冷三相整机</v>
          </cell>
          <cell r="J902" t="str">
            <v>台</v>
          </cell>
          <cell r="K902" t="str">
            <v>1</v>
          </cell>
          <cell r="L902">
            <v>43031</v>
          </cell>
          <cell r="M902">
            <v>72</v>
          </cell>
          <cell r="N902">
            <v>0</v>
          </cell>
          <cell r="O902">
            <v>6532.21</v>
          </cell>
          <cell r="P902">
            <v>6336.24</v>
          </cell>
          <cell r="Q902">
            <v>195.97</v>
          </cell>
          <cell r="R902" t="str">
            <v>何小明</v>
          </cell>
          <cell r="S902" t="str">
            <v>2.更新改造</v>
          </cell>
          <cell r="T902" t="str">
            <v>02.故障报废</v>
          </cell>
          <cell r="U902" t="str">
            <v>故障频繁且修理成本明显高于或接近同类资产重置成本</v>
          </cell>
          <cell r="V902" t="str">
            <v>同意报废</v>
          </cell>
          <cell r="W902" t="str">
            <v>3P</v>
          </cell>
        </row>
        <row r="903">
          <cell r="B903" t="str">
            <v>330800107147</v>
          </cell>
          <cell r="C903" t="str">
            <v>专用空调</v>
          </cell>
          <cell r="D903" t="str">
            <v>01230104</v>
          </cell>
          <cell r="E903" t="str">
            <v>	存量收购</v>
          </cell>
          <cell r="F903" t="str">
            <v>否</v>
          </cell>
          <cell r="G903" t="str">
            <v>330825908000000701</v>
          </cell>
          <cell r="H903" t="str">
            <v>龙游文化路</v>
          </cell>
          <cell r="I903" t="str">
            <v>KF-72L-SN-JZ1(R2)</v>
          </cell>
          <cell r="J903" t="str">
            <v>个</v>
          </cell>
          <cell r="K903" t="str">
            <v>1</v>
          </cell>
          <cell r="L903">
            <v>40057</v>
          </cell>
          <cell r="M903">
            <v>6</v>
          </cell>
          <cell r="N903">
            <v>0</v>
          </cell>
          <cell r="O903">
            <v>195</v>
          </cell>
          <cell r="P903">
            <v>189.15</v>
          </cell>
          <cell r="Q903">
            <v>5.85</v>
          </cell>
          <cell r="R903" t="str">
            <v>何小明</v>
          </cell>
          <cell r="S903" t="str">
            <v>2.更新改造</v>
          </cell>
          <cell r="T903" t="str">
            <v>02.故障报废</v>
          </cell>
          <cell r="U903" t="str">
            <v>故障频繁且修理成本明显高于或接近同类资产重置成本</v>
          </cell>
          <cell r="V903" t="str">
            <v>同意报废</v>
          </cell>
          <cell r="W903" t="str">
            <v>3P</v>
          </cell>
        </row>
        <row r="904">
          <cell r="B904" t="str">
            <v>330800318748</v>
          </cell>
          <cell r="C904" t="str">
            <v>普通空调柜式</v>
          </cell>
          <cell r="D904" t="str">
            <v>01230102</v>
          </cell>
          <cell r="E904" t="str">
            <v>	工程转入</v>
          </cell>
          <cell r="F904" t="str">
            <v>否</v>
          </cell>
          <cell r="G904" t="str">
            <v>330825700000235647</v>
          </cell>
          <cell r="H904" t="str">
            <v>龙游城南综合市场</v>
          </cell>
          <cell r="I904" t="str">
            <v>3P单冷三相整机</v>
          </cell>
          <cell r="J904" t="str">
            <v>台</v>
          </cell>
          <cell r="K904" t="str">
            <v>1</v>
          </cell>
          <cell r="L904">
            <v>42913</v>
          </cell>
          <cell r="M904">
            <v>72</v>
          </cell>
          <cell r="N904">
            <v>0</v>
          </cell>
          <cell r="O904">
            <v>7293.37</v>
          </cell>
          <cell r="P904">
            <v>7074.57</v>
          </cell>
          <cell r="Q904">
            <v>218.8</v>
          </cell>
          <cell r="R904" t="str">
            <v>何小明</v>
          </cell>
          <cell r="S904" t="str">
            <v>2.更新改造</v>
          </cell>
          <cell r="T904" t="str">
            <v>02.故障报废</v>
          </cell>
          <cell r="U904" t="str">
            <v>故障频繁且修理成本明显高于或接近同类资产重置成本</v>
          </cell>
          <cell r="V904" t="str">
            <v>同意报废</v>
          </cell>
          <cell r="W904" t="str">
            <v>3P</v>
          </cell>
        </row>
        <row r="905">
          <cell r="B905" t="str">
            <v>330800346837</v>
          </cell>
          <cell r="C905" t="str">
            <v>普通空调柜式</v>
          </cell>
          <cell r="D905" t="str">
            <v>01230102</v>
          </cell>
          <cell r="E905" t="str">
            <v>	工程转入</v>
          </cell>
          <cell r="F905" t="str">
            <v>否</v>
          </cell>
          <cell r="G905" t="str">
            <v>330825908000000377</v>
          </cell>
          <cell r="H905" t="str">
            <v>龙游模环湖塘殿</v>
          </cell>
          <cell r="I905" t="str">
            <v>3P单冷三相整机</v>
          </cell>
          <cell r="J905" t="str">
            <v>台</v>
          </cell>
          <cell r="K905" t="str">
            <v>1</v>
          </cell>
          <cell r="L905">
            <v>44154</v>
          </cell>
          <cell r="M905">
            <v>72</v>
          </cell>
          <cell r="N905">
            <v>25</v>
          </cell>
          <cell r="O905">
            <v>4415.3</v>
          </cell>
          <cell r="P905">
            <v>2795.72</v>
          </cell>
          <cell r="Q905">
            <v>1619.58</v>
          </cell>
          <cell r="R905" t="str">
            <v>何小明</v>
          </cell>
          <cell r="S905" t="str">
            <v>3.火灾盗窃等财产损失</v>
          </cell>
          <cell r="T905" t="str">
            <v>05.被盗灭失</v>
          </cell>
          <cell r="U905" t="str">
            <v>空调外机被盗无法使用且无对应供应商</v>
          </cell>
          <cell r="V905" t="str">
            <v>同意报废</v>
          </cell>
          <cell r="W905" t="str">
            <v>3P</v>
          </cell>
        </row>
        <row r="906">
          <cell r="B906" t="str">
            <v>330800309025</v>
          </cell>
          <cell r="C906" t="str">
            <v>普通空调柜式</v>
          </cell>
          <cell r="D906" t="str">
            <v>01230102</v>
          </cell>
          <cell r="E906" t="str">
            <v>	工程转入</v>
          </cell>
          <cell r="F906" t="str">
            <v>否</v>
          </cell>
          <cell r="G906" t="str">
            <v>330825908000000595</v>
          </cell>
          <cell r="H906" t="str">
            <v>龙游士元高速</v>
          </cell>
          <cell r="I906" t="str">
            <v>3P单冷三相整机</v>
          </cell>
          <cell r="J906" t="str">
            <v>台</v>
          </cell>
          <cell r="K906" t="str">
            <v>1</v>
          </cell>
          <cell r="L906">
            <v>42662</v>
          </cell>
          <cell r="M906">
            <v>72</v>
          </cell>
          <cell r="N906">
            <v>0</v>
          </cell>
          <cell r="O906">
            <v>6164.98</v>
          </cell>
          <cell r="P906">
            <v>5980.03</v>
          </cell>
          <cell r="Q906">
            <v>184.95</v>
          </cell>
          <cell r="R906" t="str">
            <v>何小明</v>
          </cell>
          <cell r="S906" t="str">
            <v>3.火灾盗窃等财产损失</v>
          </cell>
          <cell r="T906" t="str">
            <v>05.被盗灭失</v>
          </cell>
          <cell r="U906" t="str">
            <v>空调外机被盗无法使用且设备老化利旧修理成本高于更新改造成本</v>
          </cell>
          <cell r="V906" t="str">
            <v>同意报废</v>
          </cell>
          <cell r="W906" t="str">
            <v>2P</v>
          </cell>
        </row>
        <row r="907">
          <cell r="B907" t="str">
            <v>330800327070</v>
          </cell>
          <cell r="C907" t="str">
            <v>普通阀控密封铅酸蓄电池</v>
          </cell>
          <cell r="D907" t="str">
            <v>01220101</v>
          </cell>
          <cell r="E907" t="str">
            <v>	工程转入</v>
          </cell>
          <cell r="F907" t="str">
            <v>否</v>
          </cell>
          <cell r="G907" t="str">
            <v>330825908000000821</v>
          </cell>
          <cell r="H907" t="str">
            <v>龙游桃园</v>
          </cell>
          <cell r="I907" t="str">
            <v>2V500Ah不含GPS防盗模块（组）</v>
          </cell>
          <cell r="J907" t="str">
            <v>组</v>
          </cell>
          <cell r="K907" t="str">
            <v>1</v>
          </cell>
          <cell r="L907">
            <v>43193</v>
          </cell>
          <cell r="M907">
            <v>72</v>
          </cell>
          <cell r="N907">
            <v>0</v>
          </cell>
          <cell r="O907">
            <v>14497.56</v>
          </cell>
          <cell r="P907">
            <v>14062.63</v>
          </cell>
          <cell r="Q907">
            <v>434.93</v>
          </cell>
          <cell r="R907" t="str">
            <v>何小明</v>
          </cell>
          <cell r="S907" t="str">
            <v>2.更新改造</v>
          </cell>
          <cell r="T907" t="str">
            <v>01.设备老化</v>
          </cell>
          <cell r="U907" t="str">
            <v>修理费用高于或接近更新改造成本</v>
          </cell>
          <cell r="V907" t="str">
            <v>同意报废</v>
          </cell>
          <cell r="W907" t="str">
            <v>500AH</v>
          </cell>
        </row>
        <row r="908">
          <cell r="B908" t="str">
            <v>330800327109</v>
          </cell>
          <cell r="C908" t="str">
            <v>普通阀控密封铅酸蓄电池</v>
          </cell>
          <cell r="D908" t="str">
            <v>01220101</v>
          </cell>
          <cell r="E908" t="str">
            <v>	工程转入</v>
          </cell>
          <cell r="F908" t="str">
            <v>否</v>
          </cell>
          <cell r="G908" t="str">
            <v>330825908000000821</v>
          </cell>
          <cell r="H908" t="str">
            <v>龙游桃园</v>
          </cell>
          <cell r="I908" t="str">
            <v>2V500Ah不含GPS防盗模块（组）</v>
          </cell>
          <cell r="J908" t="str">
            <v>组</v>
          </cell>
          <cell r="K908" t="str">
            <v>1</v>
          </cell>
          <cell r="L908">
            <v>43187</v>
          </cell>
          <cell r="M908">
            <v>72</v>
          </cell>
          <cell r="N908">
            <v>0</v>
          </cell>
          <cell r="O908">
            <v>14124.2</v>
          </cell>
          <cell r="P908">
            <v>13700.47</v>
          </cell>
          <cell r="Q908">
            <v>423.73</v>
          </cell>
          <cell r="R908" t="str">
            <v>何小明</v>
          </cell>
          <cell r="S908" t="str">
            <v>2.更新改造</v>
          </cell>
          <cell r="T908" t="str">
            <v>01.设备老化</v>
          </cell>
          <cell r="U908" t="str">
            <v>修理费用高于或接近更新改造成本</v>
          </cell>
          <cell r="V908" t="str">
            <v>同意报废</v>
          </cell>
          <cell r="W908" t="str">
            <v>500AH</v>
          </cell>
        </row>
        <row r="909">
          <cell r="B909" t="str">
            <v>330800322754</v>
          </cell>
          <cell r="C909" t="str">
            <v>普通阀控密封铅酸蓄电池</v>
          </cell>
          <cell r="D909" t="str">
            <v>01220101</v>
          </cell>
          <cell r="E909" t="str">
            <v>	工程转入</v>
          </cell>
          <cell r="F909" t="str">
            <v>否</v>
          </cell>
          <cell r="G909" t="str">
            <v>330825908000000465</v>
          </cell>
          <cell r="H909" t="str">
            <v>龙游龙化</v>
          </cell>
          <cell r="I909" t="str">
            <v>2V500Ah不含GPS防盗模块（组）</v>
          </cell>
          <cell r="J909" t="str">
            <v>组</v>
          </cell>
          <cell r="K909" t="str">
            <v>1</v>
          </cell>
          <cell r="L909">
            <v>43069</v>
          </cell>
          <cell r="M909">
            <v>72</v>
          </cell>
          <cell r="N909">
            <v>0</v>
          </cell>
          <cell r="O909">
            <v>14230.39</v>
          </cell>
          <cell r="P909">
            <v>13803.48</v>
          </cell>
          <cell r="Q909">
            <v>426.91</v>
          </cell>
          <cell r="R909" t="str">
            <v>何小明</v>
          </cell>
          <cell r="S909" t="str">
            <v>2.更新改造</v>
          </cell>
          <cell r="T909" t="str">
            <v>01.设备老化</v>
          </cell>
          <cell r="U909" t="str">
            <v>修理费用高于或接近更新改造成本</v>
          </cell>
          <cell r="V909" t="str">
            <v>同意报废</v>
          </cell>
          <cell r="W909" t="str">
            <v>500AH</v>
          </cell>
        </row>
        <row r="910">
          <cell r="B910" t="str">
            <v>330800305871</v>
          </cell>
          <cell r="C910" t="str">
            <v>12V普通阀控密封铅酸蓄电池-48V/200Ah</v>
          </cell>
          <cell r="D910" t="str">
            <v>01220101</v>
          </cell>
          <cell r="E910" t="str">
            <v>	工程转入</v>
          </cell>
          <cell r="F910" t="str">
            <v>否</v>
          </cell>
          <cell r="G910" t="str">
            <v>330825500000000017</v>
          </cell>
          <cell r="H910" t="str">
            <v>龙游马坪张拉远站</v>
          </cell>
          <cell r="I910" t="str">
            <v>12V普通阀控密封铅酸蓄电池-48V/200Ah</v>
          </cell>
          <cell r="J910" t="str">
            <v>只</v>
          </cell>
          <cell r="K910" t="str">
            <v>1</v>
          </cell>
          <cell r="L910">
            <v>42541</v>
          </cell>
          <cell r="M910">
            <v>72</v>
          </cell>
          <cell r="N910">
            <v>0</v>
          </cell>
          <cell r="O910">
            <v>7006.47</v>
          </cell>
          <cell r="P910">
            <v>6796.28</v>
          </cell>
          <cell r="Q910">
            <v>210.19</v>
          </cell>
          <cell r="R910" t="str">
            <v>何小明</v>
          </cell>
          <cell r="S910" t="str">
            <v>2.更新改造</v>
          </cell>
          <cell r="T910" t="str">
            <v>01.设备老化</v>
          </cell>
          <cell r="U910" t="str">
            <v>修理费用高于或接近更新改造成本</v>
          </cell>
          <cell r="V910" t="str">
            <v>同意报废</v>
          </cell>
          <cell r="W910" t="str">
            <v>200AH</v>
          </cell>
        </row>
        <row r="911">
          <cell r="B911" t="str">
            <v>330800317529</v>
          </cell>
          <cell r="C911" t="str">
            <v>普通阀控密封铅酸蓄电池</v>
          </cell>
          <cell r="D911" t="str">
            <v>01220101</v>
          </cell>
          <cell r="E911" t="str">
            <v>	工程转入</v>
          </cell>
          <cell r="F911" t="str">
            <v>否</v>
          </cell>
          <cell r="G911" t="str">
            <v>330825908000000611</v>
          </cell>
          <cell r="H911" t="str">
            <v>龙游罗家大坑头</v>
          </cell>
          <cell r="I911" t="str">
            <v>2V300Ah不含GPS防盗模块（组）</v>
          </cell>
          <cell r="J911" t="str">
            <v>组</v>
          </cell>
          <cell r="K911" t="str">
            <v>1</v>
          </cell>
          <cell r="L911">
            <v>42893</v>
          </cell>
          <cell r="M911">
            <v>72</v>
          </cell>
          <cell r="N911">
            <v>0</v>
          </cell>
          <cell r="O911">
            <v>9723.95</v>
          </cell>
          <cell r="P911">
            <v>9432.23</v>
          </cell>
          <cell r="Q911">
            <v>291.72</v>
          </cell>
          <cell r="R911" t="str">
            <v>何小明</v>
          </cell>
          <cell r="S911" t="str">
            <v>2.更新改造</v>
          </cell>
          <cell r="T911" t="str">
            <v>01.设备老化</v>
          </cell>
          <cell r="U911" t="str">
            <v>修理费用高于或接近更新改造成本</v>
          </cell>
          <cell r="V911" t="str">
            <v>同意报废</v>
          </cell>
          <cell r="W911" t="str">
            <v>300AH</v>
          </cell>
        </row>
        <row r="912">
          <cell r="B912" t="str">
            <v>330800101585</v>
          </cell>
          <cell r="C912" t="str">
            <v>社阳山坪头C网基站X01-直流供电系统-蓄电池</v>
          </cell>
          <cell r="D912" t="str">
            <v>01220101</v>
          </cell>
          <cell r="E912" t="str">
            <v>	存量收购</v>
          </cell>
          <cell r="F912" t="str">
            <v>否</v>
          </cell>
          <cell r="G912" t="str">
            <v>330825908000000043</v>
          </cell>
          <cell r="H912" t="str">
            <v>龙游湖镇山坪头</v>
          </cell>
          <cell r="I912" t="str">
            <v>GFM-500E</v>
          </cell>
          <cell r="J912" t="str">
            <v>V×AH-组</v>
          </cell>
          <cell r="K912" t="str">
            <v>48</v>
          </cell>
          <cell r="L912">
            <v>40878</v>
          </cell>
          <cell r="M912">
            <v>14</v>
          </cell>
          <cell r="N912">
            <v>0</v>
          </cell>
          <cell r="O912">
            <v>3508.58</v>
          </cell>
          <cell r="P912">
            <v>3403.32</v>
          </cell>
          <cell r="Q912">
            <v>105.26</v>
          </cell>
          <cell r="R912" t="str">
            <v>何小明</v>
          </cell>
          <cell r="S912" t="str">
            <v>2.更新改造</v>
          </cell>
          <cell r="T912" t="str">
            <v>01.设备老化</v>
          </cell>
          <cell r="U912" t="str">
            <v>修理费用高于或接近更新改造成本</v>
          </cell>
          <cell r="V912" t="str">
            <v>同意报废</v>
          </cell>
          <cell r="W912" t="str">
            <v>500AH</v>
          </cell>
        </row>
        <row r="913">
          <cell r="B913" t="str">
            <v>330800101586</v>
          </cell>
          <cell r="C913" t="str">
            <v>社阳山坪头C网基站X01-直流供电系统-蓄电池</v>
          </cell>
          <cell r="D913" t="str">
            <v>01220101</v>
          </cell>
          <cell r="E913" t="str">
            <v>	存量收购</v>
          </cell>
          <cell r="F913" t="str">
            <v>否</v>
          </cell>
          <cell r="G913" t="str">
            <v>330825908000000043</v>
          </cell>
          <cell r="H913" t="str">
            <v>龙游湖镇山坪头</v>
          </cell>
          <cell r="I913" t="str">
            <v>GFM-500E</v>
          </cell>
          <cell r="J913" t="str">
            <v>V×AH-组</v>
          </cell>
          <cell r="K913" t="str">
            <v>48</v>
          </cell>
          <cell r="L913">
            <v>40878</v>
          </cell>
          <cell r="M913">
            <v>14</v>
          </cell>
          <cell r="N913">
            <v>0</v>
          </cell>
          <cell r="O913">
            <v>3508.58</v>
          </cell>
          <cell r="P913">
            <v>3403.32</v>
          </cell>
          <cell r="Q913">
            <v>105.26</v>
          </cell>
          <cell r="R913" t="str">
            <v>何小明</v>
          </cell>
          <cell r="S913" t="str">
            <v>2.更新改造</v>
          </cell>
          <cell r="T913" t="str">
            <v>01.设备老化</v>
          </cell>
          <cell r="U913" t="str">
            <v>修理费用高于或接近更新改造成本</v>
          </cell>
          <cell r="V913" t="str">
            <v>同意报废</v>
          </cell>
          <cell r="W913" t="str">
            <v>500AH</v>
          </cell>
        </row>
        <row r="914">
          <cell r="B914" t="str">
            <v>330800109946</v>
          </cell>
          <cell r="C914" t="str">
            <v>蓄电池组</v>
          </cell>
          <cell r="D914" t="str">
            <v>01220101</v>
          </cell>
          <cell r="E914" t="str">
            <v>	存量收购</v>
          </cell>
          <cell r="F914" t="str">
            <v>否</v>
          </cell>
          <cell r="G914" t="str">
            <v>330825908000000605</v>
          </cell>
          <cell r="H914" t="str">
            <v>龙游长塘下</v>
          </cell>
          <cell r="I914" t="str">
            <v>48V-500AH</v>
          </cell>
          <cell r="J914" t="str">
            <v>V×AH-组</v>
          </cell>
          <cell r="K914" t="str">
            <v>1</v>
          </cell>
          <cell r="L914">
            <v>41608</v>
          </cell>
          <cell r="M914">
            <v>37</v>
          </cell>
          <cell r="N914">
            <v>0</v>
          </cell>
          <cell r="O914">
            <v>9323.08</v>
          </cell>
          <cell r="P914">
            <v>9043.39</v>
          </cell>
          <cell r="Q914">
            <v>279.69</v>
          </cell>
          <cell r="R914" t="str">
            <v>何小明</v>
          </cell>
          <cell r="S914" t="str">
            <v>2.更新改造</v>
          </cell>
          <cell r="T914" t="str">
            <v>01.设备老化</v>
          </cell>
          <cell r="U914" t="str">
            <v>修理费用高于或接近更新改造成本</v>
          </cell>
          <cell r="V914" t="str">
            <v>同意报废</v>
          </cell>
          <cell r="W914" t="str">
            <v>500AH</v>
          </cell>
        </row>
        <row r="915">
          <cell r="B915" t="str">
            <v>330800110844</v>
          </cell>
          <cell r="C915" t="str">
            <v>小南海傅家C网基站X01-直流供电系统-蓄电池组</v>
          </cell>
          <cell r="D915" t="str">
            <v>01220101</v>
          </cell>
          <cell r="E915" t="str">
            <v>	存量收购</v>
          </cell>
          <cell r="F915" t="str">
            <v>否</v>
          </cell>
          <cell r="G915" t="str">
            <v>330825908000000202</v>
          </cell>
          <cell r="H915" t="str">
            <v>龙游小南海傅家</v>
          </cell>
          <cell r="I915" t="str">
            <v>GFM-300E</v>
          </cell>
          <cell r="J915" t="str">
            <v>V×AH-组</v>
          </cell>
          <cell r="K915" t="str">
            <v>48</v>
          </cell>
          <cell r="L915">
            <v>41252</v>
          </cell>
          <cell r="M915">
            <v>26</v>
          </cell>
          <cell r="N915">
            <v>0</v>
          </cell>
          <cell r="O915">
            <v>3803.14</v>
          </cell>
          <cell r="P915">
            <v>3689.05</v>
          </cell>
          <cell r="Q915">
            <v>114.09</v>
          </cell>
          <cell r="R915" t="str">
            <v>何小明</v>
          </cell>
          <cell r="S915" t="str">
            <v>2.更新改造</v>
          </cell>
          <cell r="T915" t="str">
            <v>01.设备老化</v>
          </cell>
          <cell r="U915" t="str">
            <v>修理费用高于或接近更新改造成本</v>
          </cell>
          <cell r="V915" t="str">
            <v>同意报废</v>
          </cell>
          <cell r="W915" t="str">
            <v>300AH</v>
          </cell>
        </row>
        <row r="916">
          <cell r="B916" t="str">
            <v>330800110843</v>
          </cell>
          <cell r="C916" t="str">
            <v>小南海傅家C网基站X01-直流供电系统-蓄电池组</v>
          </cell>
          <cell r="D916" t="str">
            <v>01220101</v>
          </cell>
          <cell r="E916" t="str">
            <v>	存量收购</v>
          </cell>
          <cell r="F916" t="str">
            <v>否</v>
          </cell>
          <cell r="G916" t="str">
            <v>330825908000000202</v>
          </cell>
          <cell r="H916" t="str">
            <v>龙游小南海傅家</v>
          </cell>
          <cell r="I916" t="str">
            <v>GFM-300E</v>
          </cell>
          <cell r="J916" t="str">
            <v>V×AH-组</v>
          </cell>
          <cell r="K916" t="str">
            <v>48</v>
          </cell>
          <cell r="L916">
            <v>41252</v>
          </cell>
          <cell r="M916">
            <v>26</v>
          </cell>
          <cell r="N916">
            <v>0</v>
          </cell>
          <cell r="O916">
            <v>3803.14</v>
          </cell>
          <cell r="P916">
            <v>3689.05</v>
          </cell>
          <cell r="Q916">
            <v>114.09</v>
          </cell>
          <cell r="R916" t="str">
            <v>何小明</v>
          </cell>
          <cell r="S916" t="str">
            <v>2.更新改造</v>
          </cell>
          <cell r="T916" t="str">
            <v>01.设备老化</v>
          </cell>
          <cell r="U916" t="str">
            <v>修理费用高于或接近更新改造成本</v>
          </cell>
          <cell r="V916" t="str">
            <v>同意报废</v>
          </cell>
          <cell r="W916" t="str">
            <v>300AH</v>
          </cell>
        </row>
        <row r="917">
          <cell r="B917" t="str">
            <v>330800346312</v>
          </cell>
          <cell r="C917" t="str">
            <v>外市电引入</v>
          </cell>
          <cell r="D917" t="str">
            <v>90010101</v>
          </cell>
          <cell r="E917" t="str">
            <v>	工程转入</v>
          </cell>
          <cell r="F917" t="str">
            <v>否</v>
          </cell>
          <cell r="G917" t="str">
            <v>330825908000000521</v>
          </cell>
          <cell r="H917" t="str">
            <v>龙游大力山</v>
          </cell>
          <cell r="I917" t="str">
            <v>外市电线路整治</v>
          </cell>
          <cell r="J917" t="str">
            <v>项</v>
          </cell>
          <cell r="K917" t="str">
            <v>1</v>
          </cell>
          <cell r="L917">
            <v>44146</v>
          </cell>
          <cell r="M917">
            <v>120</v>
          </cell>
          <cell r="N917">
            <v>72</v>
          </cell>
          <cell r="O917">
            <v>9583.15</v>
          </cell>
          <cell r="P917">
            <v>3833.28</v>
          </cell>
          <cell r="Q917">
            <v>5749.87</v>
          </cell>
          <cell r="R917" t="str">
            <v>何小明</v>
          </cell>
          <cell r="S917" t="str">
            <v>2.更新改造</v>
          </cell>
          <cell r="T917" t="str">
            <v>03.拆迁毁损</v>
          </cell>
          <cell r="U917" t="str">
            <v>费用类资产</v>
          </cell>
          <cell r="V917" t="str">
            <v>同意报废</v>
          </cell>
          <cell r="W917" t="str">
            <v>费用类资产</v>
          </cell>
        </row>
        <row r="918">
          <cell r="B918" t="str">
            <v>330800362693</v>
          </cell>
          <cell r="C918" t="str">
            <v>外市电引入</v>
          </cell>
          <cell r="D918" t="str">
            <v>90010101</v>
          </cell>
          <cell r="E918" t="str">
            <v>	工程转入</v>
          </cell>
          <cell r="F918" t="str">
            <v>否</v>
          </cell>
          <cell r="G918" t="str">
            <v>330825908000000514</v>
          </cell>
          <cell r="H918" t="str">
            <v>龙游岭脚</v>
          </cell>
          <cell r="I918" t="str">
            <v>外市电线路整治</v>
          </cell>
          <cell r="J918" t="str">
            <v>项</v>
          </cell>
          <cell r="K918" t="str">
            <v>1</v>
          </cell>
          <cell r="L918">
            <v>44789</v>
          </cell>
          <cell r="M918">
            <v>120</v>
          </cell>
          <cell r="N918">
            <v>93</v>
          </cell>
          <cell r="O918">
            <v>2261.47</v>
          </cell>
          <cell r="P918">
            <v>508.89</v>
          </cell>
          <cell r="Q918">
            <v>1752.58</v>
          </cell>
          <cell r="R918" t="str">
            <v>何小明</v>
          </cell>
          <cell r="S918" t="str">
            <v>2.更新改造</v>
          </cell>
          <cell r="T918" t="str">
            <v>03.拆迁毁损</v>
          </cell>
          <cell r="U918" t="str">
            <v>费用类资产</v>
          </cell>
          <cell r="V918" t="str">
            <v>同意报废</v>
          </cell>
          <cell r="W918" t="str">
            <v>费用类资产</v>
          </cell>
        </row>
        <row r="919">
          <cell r="B919" t="str">
            <v>330800320480</v>
          </cell>
          <cell r="C919" t="str">
            <v>普通阀控密封铅酸蓄电池</v>
          </cell>
          <cell r="D919" t="str">
            <v>01220101</v>
          </cell>
          <cell r="E919" t="str">
            <v>	工程转入</v>
          </cell>
          <cell r="F919" t="str">
            <v>否</v>
          </cell>
          <cell r="G919" t="str">
            <v>330825908000000418</v>
          </cell>
          <cell r="H919" t="str">
            <v>龙游湖镇周家</v>
          </cell>
          <cell r="I919" t="str">
            <v>2V300Ah不含GPS防盗模块（组）</v>
          </cell>
          <cell r="J919" t="str">
            <v>组</v>
          </cell>
          <cell r="K919" t="str">
            <v>1</v>
          </cell>
          <cell r="L919">
            <v>42973</v>
          </cell>
          <cell r="M919">
            <v>72</v>
          </cell>
          <cell r="N919">
            <v>0</v>
          </cell>
          <cell r="O919">
            <v>8390.72</v>
          </cell>
          <cell r="P919">
            <v>8139</v>
          </cell>
          <cell r="Q919">
            <v>251.72</v>
          </cell>
          <cell r="R919" t="str">
            <v>何小明</v>
          </cell>
          <cell r="S919" t="str">
            <v>2.更新改造</v>
          </cell>
          <cell r="T919" t="str">
            <v>01.设备老化</v>
          </cell>
          <cell r="U919" t="str">
            <v>修理费用高于或接近更新改造成本</v>
          </cell>
          <cell r="V919" t="str">
            <v>同意报废</v>
          </cell>
          <cell r="W919" t="str">
            <v>300AH</v>
          </cell>
        </row>
        <row r="920">
          <cell r="B920" t="str">
            <v>330800308913</v>
          </cell>
          <cell r="C920" t="str">
            <v>普通阀控密封铅酸蓄电池</v>
          </cell>
          <cell r="D920" t="str">
            <v>01220101</v>
          </cell>
          <cell r="E920" t="str">
            <v>	工程转入</v>
          </cell>
          <cell r="F920" t="str">
            <v>否</v>
          </cell>
          <cell r="G920" t="str">
            <v>330825908000000763</v>
          </cell>
          <cell r="H920" t="str">
            <v>龙游芝塘金</v>
          </cell>
          <cell r="I920" t="str">
            <v>2V500Ah不含GPS防盗模块（组）</v>
          </cell>
          <cell r="J920" t="str">
            <v>组</v>
          </cell>
          <cell r="K920" t="str">
            <v>1</v>
          </cell>
          <cell r="L920">
            <v>42653</v>
          </cell>
          <cell r="M920">
            <v>72</v>
          </cell>
          <cell r="N920">
            <v>0</v>
          </cell>
          <cell r="O920">
            <v>11547.08</v>
          </cell>
          <cell r="P920">
            <v>11200.67</v>
          </cell>
          <cell r="Q920">
            <v>346.41</v>
          </cell>
          <cell r="R920" t="str">
            <v>何小明</v>
          </cell>
          <cell r="S920" t="str">
            <v>2.更新改造</v>
          </cell>
          <cell r="T920" t="str">
            <v>01.设备老化</v>
          </cell>
          <cell r="U920" t="str">
            <v>修理费用高于或接近更新改造成本</v>
          </cell>
          <cell r="V920" t="str">
            <v>同意报废</v>
          </cell>
          <cell r="W920" t="str">
            <v>500AH</v>
          </cell>
        </row>
        <row r="921">
          <cell r="B921" t="str">
            <v>330800340421</v>
          </cell>
          <cell r="C921" t="str">
            <v>动力及环境监控单元</v>
          </cell>
          <cell r="D921" t="str">
            <v>01230301</v>
          </cell>
          <cell r="E921" t="str">
            <v>	工程转入</v>
          </cell>
          <cell r="F921" t="str">
            <v>否</v>
          </cell>
          <cell r="G921" t="str">
            <v>330825908000000795</v>
          </cell>
          <cell r="H921" t="str">
            <v>龙游金龙戴</v>
          </cell>
          <cell r="I921" t="str">
            <v>主设备室内型成套设备基本配置模型</v>
          </cell>
          <cell r="J921" t="str">
            <v>套</v>
          </cell>
          <cell r="K921" t="str">
            <v>1</v>
          </cell>
          <cell r="L921">
            <v>43731</v>
          </cell>
          <cell r="M921">
            <v>72</v>
          </cell>
          <cell r="N921">
            <v>11</v>
          </cell>
          <cell r="O921">
            <v>2594.87</v>
          </cell>
          <cell r="P921">
            <v>2132.52</v>
          </cell>
          <cell r="Q921">
            <v>462.35</v>
          </cell>
          <cell r="R921" t="str">
            <v>何小明</v>
          </cell>
          <cell r="S921" t="str">
            <v>2.更新改造</v>
          </cell>
          <cell r="T921" t="str">
            <v>01.设备老化</v>
          </cell>
          <cell r="U921" t="str">
            <v>修理费用高于或接近更新改造成本</v>
          </cell>
          <cell r="V921" t="str">
            <v>同意报废</v>
          </cell>
          <cell r="W921" t="str">
            <v>FSU</v>
          </cell>
        </row>
        <row r="922">
          <cell r="B922" t="str">
            <v>330800128728</v>
          </cell>
          <cell r="C922" t="str">
            <v>封家杨村C网基站X01-直流供电系统-蓄电池组</v>
          </cell>
          <cell r="D922" t="str">
            <v>01220101</v>
          </cell>
          <cell r="E922" t="str">
            <v>	存量收购</v>
          </cell>
          <cell r="F922" t="str">
            <v>否</v>
          </cell>
          <cell r="G922" t="str">
            <v>330825908000000044</v>
          </cell>
          <cell r="H922" t="str">
            <v>龙游罗家芝塘金</v>
          </cell>
          <cell r="I922" t="str">
            <v>GFM-500E</v>
          </cell>
          <cell r="J922" t="str">
            <v>V×AH-组</v>
          </cell>
          <cell r="K922" t="str">
            <v>48</v>
          </cell>
          <cell r="L922">
            <v>41050</v>
          </cell>
          <cell r="M922">
            <v>19</v>
          </cell>
          <cell r="N922">
            <v>0</v>
          </cell>
          <cell r="O922">
            <v>4739.59</v>
          </cell>
          <cell r="P922">
            <v>4597.4</v>
          </cell>
          <cell r="Q922">
            <v>142.19</v>
          </cell>
          <cell r="R922" t="str">
            <v>何小明</v>
          </cell>
          <cell r="S922" t="str">
            <v>2.更新改造</v>
          </cell>
          <cell r="T922" t="str">
            <v>01.设备老化</v>
          </cell>
          <cell r="U922" t="str">
            <v>修理费用高于或接近更新改造成本</v>
          </cell>
          <cell r="V922" t="str">
            <v>同意报废</v>
          </cell>
          <cell r="W922" t="str">
            <v>500AH</v>
          </cell>
        </row>
        <row r="923">
          <cell r="B923" t="str">
            <v>330800306646</v>
          </cell>
          <cell r="C923" t="str">
            <v>(浙江南都)-蓄电池-铅酸蓄电池</v>
          </cell>
          <cell r="D923" t="str">
            <v>01220101</v>
          </cell>
          <cell r="E923" t="str">
            <v>	工程转入</v>
          </cell>
          <cell r="F923" t="str">
            <v>否</v>
          </cell>
          <cell r="G923" t="str">
            <v>330825908000000044</v>
          </cell>
          <cell r="H923" t="str">
            <v>龙游罗家芝塘金</v>
          </cell>
          <cell r="I923" t="str">
            <v>-48V/500Ah铅酸蓄电池（2V/只）</v>
          </cell>
          <cell r="J923" t="str">
            <v>组</v>
          </cell>
          <cell r="K923" t="str">
            <v>1</v>
          </cell>
          <cell r="L923">
            <v>42332</v>
          </cell>
          <cell r="M923">
            <v>72</v>
          </cell>
          <cell r="N923">
            <v>0</v>
          </cell>
          <cell r="O923">
            <v>20252.91</v>
          </cell>
          <cell r="P923">
            <v>19645.32</v>
          </cell>
          <cell r="Q923">
            <v>607.59</v>
          </cell>
          <cell r="R923" t="str">
            <v>何小明</v>
          </cell>
          <cell r="S923" t="str">
            <v>2.更新改造</v>
          </cell>
          <cell r="T923" t="str">
            <v>01.设备老化</v>
          </cell>
          <cell r="U923" t="str">
            <v>修理费用高于或接近更新改造成本</v>
          </cell>
          <cell r="V923" t="str">
            <v>同意报废</v>
          </cell>
          <cell r="W923" t="str">
            <v>500AH</v>
          </cell>
        </row>
        <row r="924">
          <cell r="B924" t="str">
            <v>330800305934</v>
          </cell>
          <cell r="C924" t="str">
            <v>12V普通阀控密封铅酸蓄电池-48V/200Ah</v>
          </cell>
          <cell r="D924" t="str">
            <v>01220101</v>
          </cell>
          <cell r="E924" t="str">
            <v>	工程转入</v>
          </cell>
          <cell r="F924" t="str">
            <v>否</v>
          </cell>
          <cell r="G924" t="str">
            <v>330825908000000884</v>
          </cell>
          <cell r="H924" t="str">
            <v>龙游项家</v>
          </cell>
          <cell r="I924" t="str">
            <v>12V普通阀控密封铅酸蓄电池-48V/200Ah</v>
          </cell>
          <cell r="J924" t="str">
            <v>只</v>
          </cell>
          <cell r="K924" t="str">
            <v>1</v>
          </cell>
          <cell r="L924">
            <v>42520</v>
          </cell>
          <cell r="M924">
            <v>72</v>
          </cell>
          <cell r="N924">
            <v>0</v>
          </cell>
          <cell r="O924">
            <v>7582.8</v>
          </cell>
          <cell r="P924">
            <v>7355.32</v>
          </cell>
          <cell r="Q924">
            <v>227.48</v>
          </cell>
          <cell r="R924" t="str">
            <v>何小明</v>
          </cell>
          <cell r="S924" t="str">
            <v>2.更新改造</v>
          </cell>
          <cell r="T924" t="str">
            <v>01.设备老化</v>
          </cell>
          <cell r="U924" t="str">
            <v>修理费用高于或接近更新改造成本</v>
          </cell>
          <cell r="V924" t="str">
            <v>同意报废</v>
          </cell>
          <cell r="W924" t="str">
            <v>200AH</v>
          </cell>
        </row>
        <row r="925">
          <cell r="B925" t="str">
            <v>330800111730</v>
          </cell>
          <cell r="C925" t="str">
            <v>专用空调</v>
          </cell>
          <cell r="D925" t="str">
            <v>01230104</v>
          </cell>
          <cell r="E925" t="str">
            <v>	存量收购</v>
          </cell>
          <cell r="F925" t="str">
            <v>否</v>
          </cell>
          <cell r="G925" t="str">
            <v>330881908000000460</v>
          </cell>
          <cell r="H925" t="str">
            <v>江山福石岭</v>
          </cell>
          <cell r="I925" t="str">
            <v>CS-C2717FWY2</v>
          </cell>
          <cell r="J925" t="str">
            <v>个</v>
          </cell>
          <cell r="K925" t="str">
            <v>1</v>
          </cell>
          <cell r="L925">
            <v>40512</v>
          </cell>
          <cell r="M925">
            <v>13</v>
          </cell>
          <cell r="N925">
            <v>0</v>
          </cell>
          <cell r="O925">
            <v>1374.8</v>
          </cell>
          <cell r="P925">
            <v>1333.56</v>
          </cell>
          <cell r="Q925">
            <v>41.24</v>
          </cell>
          <cell r="R925" t="str">
            <v>姜冬福</v>
          </cell>
          <cell r="S925" t="str">
            <v>2.更新改造</v>
          </cell>
          <cell r="T925" t="str">
            <v>02.故障报废</v>
          </cell>
          <cell r="U925" t="str">
            <v>故障频繁且修理成本明显高于或接近同类资产重置成本</v>
          </cell>
          <cell r="V925" t="str">
            <v>同意报废</v>
          </cell>
          <cell r="W925" t="str">
            <v>3P</v>
          </cell>
        </row>
        <row r="926">
          <cell r="B926" t="str">
            <v>330800318258</v>
          </cell>
          <cell r="C926" t="str">
            <v>普通空调柜式</v>
          </cell>
          <cell r="D926" t="str">
            <v>01230102</v>
          </cell>
          <cell r="E926" t="str">
            <v>	工程转入</v>
          </cell>
          <cell r="F926" t="str">
            <v>否</v>
          </cell>
          <cell r="G926" t="str">
            <v>330881908000001166</v>
          </cell>
          <cell r="H926" t="str">
            <v>石门镇</v>
          </cell>
          <cell r="I926" t="str">
            <v>3P单冷三相整机</v>
          </cell>
          <cell r="J926" t="str">
            <v>台</v>
          </cell>
          <cell r="K926" t="str">
            <v>1</v>
          </cell>
          <cell r="L926">
            <v>42906</v>
          </cell>
          <cell r="M926">
            <v>72</v>
          </cell>
          <cell r="N926">
            <v>0</v>
          </cell>
          <cell r="O926">
            <v>6632.69</v>
          </cell>
          <cell r="P926">
            <v>6433.71</v>
          </cell>
          <cell r="Q926">
            <v>198.98</v>
          </cell>
          <cell r="R926" t="str">
            <v>姜冬福</v>
          </cell>
          <cell r="S926" t="str">
            <v>2.更新改造</v>
          </cell>
          <cell r="T926" t="str">
            <v>02.故障报废</v>
          </cell>
          <cell r="U926" t="str">
            <v>故障频繁且修理成本明显高于或接近同类资产重置成本</v>
          </cell>
          <cell r="V926" t="str">
            <v>同意报废</v>
          </cell>
          <cell r="W926" t="str">
            <v>3P</v>
          </cell>
        </row>
        <row r="927">
          <cell r="B927" t="str">
            <v>330800318259</v>
          </cell>
          <cell r="C927" t="str">
            <v>普通空调柜式</v>
          </cell>
          <cell r="D927" t="str">
            <v>01230102</v>
          </cell>
          <cell r="E927" t="str">
            <v>	工程转入</v>
          </cell>
          <cell r="F927" t="str">
            <v>否</v>
          </cell>
          <cell r="G927" t="str">
            <v>330881908000001166</v>
          </cell>
          <cell r="H927" t="str">
            <v>石门镇</v>
          </cell>
          <cell r="I927" t="str">
            <v>3P单冷三相整机</v>
          </cell>
          <cell r="J927" t="str">
            <v>台</v>
          </cell>
          <cell r="K927" t="str">
            <v>1</v>
          </cell>
          <cell r="L927">
            <v>42906</v>
          </cell>
          <cell r="M927">
            <v>72</v>
          </cell>
          <cell r="N927">
            <v>0</v>
          </cell>
          <cell r="O927">
            <v>6632.68</v>
          </cell>
          <cell r="P927">
            <v>6433.7</v>
          </cell>
          <cell r="Q927">
            <v>198.98</v>
          </cell>
          <cell r="R927" t="str">
            <v>姜冬福</v>
          </cell>
          <cell r="S927" t="str">
            <v>2.更新改造</v>
          </cell>
          <cell r="T927" t="str">
            <v>02.故障报废</v>
          </cell>
          <cell r="U927" t="str">
            <v>故障频繁且修理成本明显高于或接近同类资产重置成本</v>
          </cell>
          <cell r="V927" t="str">
            <v>同意报废</v>
          </cell>
          <cell r="W927" t="str">
            <v>3P</v>
          </cell>
        </row>
        <row r="928">
          <cell r="B928" t="str">
            <v>330800310139</v>
          </cell>
          <cell r="C928" t="str">
            <v>普通空调柜式</v>
          </cell>
          <cell r="D928" t="str">
            <v>01230102</v>
          </cell>
          <cell r="E928" t="str">
            <v>	工程转入</v>
          </cell>
          <cell r="F928" t="str">
            <v>否</v>
          </cell>
          <cell r="G928" t="str">
            <v>330881908000000346</v>
          </cell>
          <cell r="H928" t="str">
            <v>江山贺村</v>
          </cell>
          <cell r="I928" t="str">
            <v>3P单冷三相整机</v>
          </cell>
          <cell r="J928" t="str">
            <v>台</v>
          </cell>
          <cell r="K928" t="str">
            <v>1</v>
          </cell>
          <cell r="L928">
            <v>42709</v>
          </cell>
          <cell r="M928">
            <v>72</v>
          </cell>
          <cell r="N928">
            <v>0</v>
          </cell>
          <cell r="O928">
            <v>6164.98</v>
          </cell>
          <cell r="P928">
            <v>5980.03</v>
          </cell>
          <cell r="Q928">
            <v>184.95</v>
          </cell>
          <cell r="R928" t="str">
            <v>姜冬福</v>
          </cell>
          <cell r="S928" t="str">
            <v>2.更新改造</v>
          </cell>
          <cell r="T928" t="str">
            <v>02.故障报废</v>
          </cell>
          <cell r="U928" t="str">
            <v>故障频繁且修理成本明显高于或接近同类资产重置成本</v>
          </cell>
          <cell r="V928" t="str">
            <v>同意报废</v>
          </cell>
          <cell r="W928" t="str">
            <v>3P</v>
          </cell>
        </row>
        <row r="929">
          <cell r="B929" t="str">
            <v>330800112412</v>
          </cell>
          <cell r="C929" t="str">
            <v>专用空调</v>
          </cell>
          <cell r="D929" t="str">
            <v>01230104</v>
          </cell>
          <cell r="E929" t="str">
            <v>	存量收购</v>
          </cell>
          <cell r="F929" t="str">
            <v>否</v>
          </cell>
          <cell r="G929" t="str">
            <v>330881908000000336</v>
          </cell>
          <cell r="H929" t="str">
            <v>江山福塘</v>
          </cell>
          <cell r="I929" t="str">
            <v>KF-53GW-B1</v>
          </cell>
          <cell r="J929" t="str">
            <v>个</v>
          </cell>
          <cell r="K929" t="str">
            <v>1</v>
          </cell>
          <cell r="L929">
            <v>40482</v>
          </cell>
          <cell r="M929">
            <v>6</v>
          </cell>
          <cell r="N929">
            <v>0</v>
          </cell>
          <cell r="O929">
            <v>774</v>
          </cell>
          <cell r="P929">
            <v>750.78</v>
          </cell>
          <cell r="Q929">
            <v>23.22</v>
          </cell>
          <cell r="R929" t="str">
            <v>姜冬福</v>
          </cell>
          <cell r="S929" t="str">
            <v>2.更新改造</v>
          </cell>
          <cell r="T929" t="str">
            <v>02.故障报废</v>
          </cell>
          <cell r="U929" t="str">
            <v>故障频繁且修理成本明显高于或接近同类资产重置成本</v>
          </cell>
          <cell r="V929" t="str">
            <v>同意报废</v>
          </cell>
          <cell r="W929" t="str">
            <v>3P</v>
          </cell>
        </row>
        <row r="930">
          <cell r="B930" t="str">
            <v>330800111365</v>
          </cell>
          <cell r="C930" t="str">
            <v>蓄电池组</v>
          </cell>
          <cell r="D930" t="str">
            <v>01220101</v>
          </cell>
          <cell r="E930" t="str">
            <v>	存量收购</v>
          </cell>
          <cell r="F930" t="str">
            <v>否</v>
          </cell>
          <cell r="G930" t="str">
            <v>330881908000000503</v>
          </cell>
          <cell r="H930" t="str">
            <v>江山树埂头(洪家)</v>
          </cell>
          <cell r="I930" t="str">
            <v>48V-500AH</v>
          </cell>
          <cell r="J930" t="str">
            <v>V×AH-组</v>
          </cell>
          <cell r="K930" t="str">
            <v>1</v>
          </cell>
          <cell r="L930">
            <v>41758</v>
          </cell>
          <cell r="M930">
            <v>42</v>
          </cell>
          <cell r="N930">
            <v>0</v>
          </cell>
          <cell r="O930">
            <v>10515.2</v>
          </cell>
          <cell r="P930">
            <v>10199.74</v>
          </cell>
          <cell r="Q930">
            <v>315.46</v>
          </cell>
          <cell r="R930" t="str">
            <v>姜冬福</v>
          </cell>
          <cell r="S930" t="str">
            <v>2.更新改造</v>
          </cell>
          <cell r="T930" t="str">
            <v>01.设备老化</v>
          </cell>
          <cell r="U930" t="str">
            <v>修理费用高于或接近更新改造成本</v>
          </cell>
          <cell r="V930" t="str">
            <v>同意报废</v>
          </cell>
          <cell r="W930" t="str">
            <v>500AH</v>
          </cell>
        </row>
        <row r="931">
          <cell r="B931" t="str">
            <v>330800327558</v>
          </cell>
          <cell r="C931" t="str">
            <v>普通阀控密封铅酸蓄电池</v>
          </cell>
          <cell r="D931" t="str">
            <v>01220101</v>
          </cell>
          <cell r="E931" t="str">
            <v>	工程转入</v>
          </cell>
          <cell r="F931" t="str">
            <v>否</v>
          </cell>
          <cell r="G931" t="str">
            <v>330881500000001379</v>
          </cell>
          <cell r="H931" t="str">
            <v>江山公共卫生中心2</v>
          </cell>
          <cell r="I931" t="str">
            <v>前置端子铅酸蓄电池48V200Ah（125宽）</v>
          </cell>
          <cell r="J931" t="str">
            <v>组</v>
          </cell>
          <cell r="K931" t="str">
            <v>1</v>
          </cell>
          <cell r="L931">
            <v>43230</v>
          </cell>
          <cell r="M931">
            <v>72</v>
          </cell>
          <cell r="N931">
            <v>0</v>
          </cell>
          <cell r="O931">
            <v>5982.74</v>
          </cell>
          <cell r="P931">
            <v>5803.26</v>
          </cell>
          <cell r="Q931">
            <v>179.48</v>
          </cell>
          <cell r="R931" t="str">
            <v>姜冬福</v>
          </cell>
          <cell r="S931" t="str">
            <v>2.更新改造</v>
          </cell>
          <cell r="T931" t="str">
            <v>01.设备老化</v>
          </cell>
          <cell r="U931" t="str">
            <v>修理费用高于或接近更新改造成本</v>
          </cell>
          <cell r="V931" t="str">
            <v>同意报废</v>
          </cell>
          <cell r="W931" t="str">
            <v>200AH</v>
          </cell>
        </row>
        <row r="932">
          <cell r="B932" t="str">
            <v>330800327559</v>
          </cell>
          <cell r="C932" t="str">
            <v>普通阀控密封铅酸蓄电池</v>
          </cell>
          <cell r="D932" t="str">
            <v>01220101</v>
          </cell>
          <cell r="E932" t="str">
            <v>	工程转入</v>
          </cell>
          <cell r="F932" t="str">
            <v>否</v>
          </cell>
          <cell r="G932" t="str">
            <v>330881500000001379</v>
          </cell>
          <cell r="H932" t="str">
            <v>江山公共卫生中心2</v>
          </cell>
          <cell r="I932" t="str">
            <v>前置端子铅酸蓄电池48V200Ah（125宽）</v>
          </cell>
          <cell r="J932" t="str">
            <v>组</v>
          </cell>
          <cell r="K932" t="str">
            <v>1</v>
          </cell>
          <cell r="L932">
            <v>43230</v>
          </cell>
          <cell r="M932">
            <v>72</v>
          </cell>
          <cell r="N932">
            <v>0</v>
          </cell>
          <cell r="O932">
            <v>5982.74</v>
          </cell>
          <cell r="P932">
            <v>5803.26</v>
          </cell>
          <cell r="Q932">
            <v>179.48</v>
          </cell>
          <cell r="R932" t="str">
            <v>姜冬福</v>
          </cell>
          <cell r="S932" t="str">
            <v>2.更新改造</v>
          </cell>
          <cell r="T932" t="str">
            <v>01.设备老化</v>
          </cell>
          <cell r="U932" t="str">
            <v>修理费用高于或接近更新改造成本</v>
          </cell>
          <cell r="V932" t="str">
            <v>同意报废</v>
          </cell>
          <cell r="W932" t="str">
            <v>200AH</v>
          </cell>
        </row>
        <row r="933">
          <cell r="B933" t="str">
            <v>330800105681</v>
          </cell>
          <cell r="C933" t="str">
            <v>蓄电池</v>
          </cell>
          <cell r="D933" t="str">
            <v>01220101</v>
          </cell>
          <cell r="E933" t="str">
            <v>	存量收购</v>
          </cell>
          <cell r="F933" t="str">
            <v>否</v>
          </cell>
          <cell r="G933" t="str">
            <v>330881908000000020</v>
          </cell>
          <cell r="H933" t="str">
            <v>江山陶村猪场搬迁</v>
          </cell>
          <cell r="I933" t="str">
            <v>48V-500AH</v>
          </cell>
          <cell r="J933" t="str">
            <v>V×AH-组</v>
          </cell>
          <cell r="K933" t="str">
            <v>1</v>
          </cell>
          <cell r="L933">
            <v>41998</v>
          </cell>
          <cell r="M933">
            <v>50</v>
          </cell>
          <cell r="N933">
            <v>0</v>
          </cell>
          <cell r="O933">
            <v>24901.71</v>
          </cell>
          <cell r="P933">
            <v>24154.66</v>
          </cell>
          <cell r="Q933">
            <v>747.05</v>
          </cell>
          <cell r="R933" t="str">
            <v>姜冬福</v>
          </cell>
          <cell r="S933" t="str">
            <v>2.更新改造</v>
          </cell>
          <cell r="T933" t="str">
            <v>01.设备老化</v>
          </cell>
          <cell r="U933" t="str">
            <v>修理费用高于或接近更新改造成本</v>
          </cell>
          <cell r="V933" t="str">
            <v>同意报废</v>
          </cell>
          <cell r="W933" t="str">
            <v>500AH</v>
          </cell>
        </row>
        <row r="934">
          <cell r="B934" t="str">
            <v>330800110368</v>
          </cell>
          <cell r="C934" t="str">
            <v>清湖毛塘C网基站X01-直流供电系统-蓄电池组</v>
          </cell>
          <cell r="D934" t="str">
            <v>01220101</v>
          </cell>
          <cell r="E934" t="str">
            <v>	存量收购</v>
          </cell>
          <cell r="F934" t="str">
            <v>否</v>
          </cell>
          <cell r="G934" t="str">
            <v>330881908000000451</v>
          </cell>
          <cell r="H934" t="str">
            <v>江山外王坛</v>
          </cell>
          <cell r="I934" t="str">
            <v>UXL550-2N</v>
          </cell>
          <cell r="J934" t="str">
            <v>V×AH-组</v>
          </cell>
          <cell r="K934" t="str">
            <v>48</v>
          </cell>
          <cell r="L934">
            <v>41569</v>
          </cell>
          <cell r="M934">
            <v>36</v>
          </cell>
          <cell r="N934">
            <v>0</v>
          </cell>
          <cell r="O934">
            <v>935.55</v>
          </cell>
          <cell r="P934">
            <v>907.48</v>
          </cell>
          <cell r="Q934">
            <v>28.07</v>
          </cell>
          <cell r="R934" t="str">
            <v>姜冬福</v>
          </cell>
          <cell r="S934" t="str">
            <v>2.更新改造</v>
          </cell>
          <cell r="T934" t="str">
            <v>01.设备老化</v>
          </cell>
          <cell r="U934" t="str">
            <v>修理费用高于或接近更新改造成本</v>
          </cell>
          <cell r="V934" t="str">
            <v>同意报废</v>
          </cell>
          <cell r="W934" t="str">
            <v>500AH</v>
          </cell>
        </row>
        <row r="935">
          <cell r="B935" t="str">
            <v>330800101508</v>
          </cell>
          <cell r="C935" t="str">
            <v>酸性蓄电池-阀控式密封（免维护）铅酸蓄电池组</v>
          </cell>
          <cell r="D935" t="str">
            <v>01220101</v>
          </cell>
          <cell r="E935" t="str">
            <v>	存量收购</v>
          </cell>
          <cell r="F935" t="str">
            <v>否</v>
          </cell>
          <cell r="G935" t="str">
            <v>330881908000000404</v>
          </cell>
          <cell r="H935" t="str">
            <v>江山上铺</v>
          </cell>
          <cell r="I935" t="str">
            <v>GFM500AH48V</v>
          </cell>
          <cell r="J935" t="str">
            <v>V×AH-组</v>
          </cell>
          <cell r="K935" t="str">
            <v>48</v>
          </cell>
          <cell r="L935">
            <v>39721</v>
          </cell>
          <cell r="M935">
            <v>6</v>
          </cell>
          <cell r="N935">
            <v>0</v>
          </cell>
          <cell r="O935">
            <v>2322.85</v>
          </cell>
          <cell r="P935">
            <v>2253.16</v>
          </cell>
          <cell r="Q935">
            <v>69.69</v>
          </cell>
          <cell r="R935" t="str">
            <v>姜冬福</v>
          </cell>
          <cell r="S935" t="str">
            <v>2.更新改造</v>
          </cell>
          <cell r="T935" t="str">
            <v>01.设备老化</v>
          </cell>
          <cell r="U935" t="str">
            <v>修理费用高于或接近更新改造成本</v>
          </cell>
          <cell r="V935" t="str">
            <v>同意报废</v>
          </cell>
          <cell r="W935" t="str">
            <v>500AH</v>
          </cell>
        </row>
        <row r="936">
          <cell r="B936" t="str">
            <v>330800108317</v>
          </cell>
          <cell r="C936" t="str">
            <v>铁塔</v>
          </cell>
          <cell r="D936" t="str">
            <v>01020107</v>
          </cell>
          <cell r="E936" t="str">
            <v>	存量收购</v>
          </cell>
          <cell r="F936" t="str">
            <v>否</v>
          </cell>
          <cell r="G936" t="str">
            <v>330881908000000755</v>
          </cell>
          <cell r="H936" t="str">
            <v>江山世外桃苑</v>
          </cell>
          <cell r="I936" t="str">
            <v>2米</v>
          </cell>
          <cell r="J936" t="str">
            <v>座</v>
          </cell>
          <cell r="K936" t="str">
            <v>1</v>
          </cell>
          <cell r="L936">
            <v>38230</v>
          </cell>
          <cell r="M936">
            <v>120</v>
          </cell>
          <cell r="N936">
            <v>12</v>
          </cell>
          <cell r="O936">
            <v>393.1</v>
          </cell>
          <cell r="P936">
            <v>343.21</v>
          </cell>
          <cell r="Q936">
            <v>49.89</v>
          </cell>
          <cell r="R936" t="str">
            <v>姜冬福</v>
          </cell>
          <cell r="S936" t="str">
            <v>1.拆站</v>
          </cell>
          <cell r="T936" t="str">
            <v>03.拆迁毁损</v>
          </cell>
          <cell r="U936" t="str">
            <v>利旧成本明显高于或接近同类资产重置成本</v>
          </cell>
          <cell r="V936" t="str">
            <v>同意报废</v>
          </cell>
          <cell r="W936" t="str">
            <v>美化天线外罩</v>
          </cell>
        </row>
        <row r="937">
          <cell r="B937" t="str">
            <v>330800119563</v>
          </cell>
          <cell r="C937" t="str">
            <v>阀控式铅酸蓄电池</v>
          </cell>
          <cell r="D937" t="str">
            <v>01220101</v>
          </cell>
          <cell r="E937" t="str">
            <v>	存量收购</v>
          </cell>
          <cell r="F937" t="str">
            <v>否</v>
          </cell>
          <cell r="G937" t="str">
            <v>330881908000000755</v>
          </cell>
          <cell r="H937" t="str">
            <v>江山世外桃苑</v>
          </cell>
          <cell r="I937" t="str">
            <v>NPL100-12(12V-100AH)</v>
          </cell>
          <cell r="J937" t="str">
            <v>V×AH-组</v>
          </cell>
          <cell r="K937" t="str">
            <v>48</v>
          </cell>
          <cell r="L937">
            <v>41976</v>
          </cell>
          <cell r="M937">
            <v>50</v>
          </cell>
          <cell r="N937">
            <v>0</v>
          </cell>
          <cell r="O937">
            <v>637.92</v>
          </cell>
          <cell r="P937">
            <v>618.78</v>
          </cell>
          <cell r="Q937">
            <v>19.14</v>
          </cell>
          <cell r="R937" t="str">
            <v>姜冬福</v>
          </cell>
          <cell r="S937" t="str">
            <v>1.拆站</v>
          </cell>
          <cell r="T937" t="str">
            <v>01.设备老化</v>
          </cell>
          <cell r="U937" t="str">
            <v>修理费用高于或接近更新改造成本</v>
          </cell>
          <cell r="V937" t="str">
            <v>同意报废</v>
          </cell>
          <cell r="W937" t="str">
            <v>实际为200AH</v>
          </cell>
        </row>
        <row r="938">
          <cell r="B938" t="str">
            <v>330800301580</v>
          </cell>
          <cell r="C938" t="str">
            <v>开关电源</v>
          </cell>
          <cell r="D938" t="str">
            <v>01220501</v>
          </cell>
          <cell r="E938" t="str">
            <v>	存量收购</v>
          </cell>
          <cell r="F938" t="str">
            <v>否</v>
          </cell>
          <cell r="G938" t="str">
            <v>330881908000000755</v>
          </cell>
          <cell r="H938" t="str">
            <v>江山世外桃苑</v>
          </cell>
          <cell r="I938" t="str">
            <v>PS48600</v>
          </cell>
          <cell r="J938" t="str">
            <v>个</v>
          </cell>
          <cell r="K938" t="str">
            <v>1</v>
          </cell>
          <cell r="L938">
            <v>42308</v>
          </cell>
          <cell r="M938">
            <v>72</v>
          </cell>
          <cell r="N938">
            <v>0</v>
          </cell>
          <cell r="O938">
            <v>5771.22</v>
          </cell>
          <cell r="P938">
            <v>5598.08</v>
          </cell>
          <cell r="Q938">
            <v>173.14</v>
          </cell>
          <cell r="R938" t="str">
            <v>姜冬福</v>
          </cell>
          <cell r="S938" t="str">
            <v>1.拆站</v>
          </cell>
          <cell r="T938" t="str">
            <v>01.设备老化</v>
          </cell>
          <cell r="U938" t="str">
            <v>修理费用高于或接近更新改造成本</v>
          </cell>
          <cell r="V938" t="str">
            <v>同意报废</v>
          </cell>
          <cell r="W938" t="str">
            <v>嵌入式开关电源</v>
          </cell>
        </row>
        <row r="939">
          <cell r="B939" t="str">
            <v>330800301801</v>
          </cell>
          <cell r="C939" t="str">
            <v>机房装修</v>
          </cell>
          <cell r="D939" t="str">
            <v>01200101</v>
          </cell>
          <cell r="E939" t="str">
            <v>	存量收购</v>
          </cell>
          <cell r="F939" t="str">
            <v>否</v>
          </cell>
          <cell r="G939" t="str">
            <v>330881908000000755</v>
          </cell>
          <cell r="H939" t="str">
            <v>江山世外桃苑</v>
          </cell>
          <cell r="I939" t="str">
            <v>12.5</v>
          </cell>
          <cell r="J939" t="str">
            <v>平方米</v>
          </cell>
          <cell r="K939" t="str">
            <v>1</v>
          </cell>
          <cell r="L939">
            <v>42308</v>
          </cell>
          <cell r="M939">
            <v>300</v>
          </cell>
          <cell r="N939">
            <v>192</v>
          </cell>
          <cell r="O939">
            <v>18090</v>
          </cell>
          <cell r="P939">
            <v>6316.92</v>
          </cell>
          <cell r="Q939">
            <v>11773.08</v>
          </cell>
          <cell r="R939" t="str">
            <v>姜冬福</v>
          </cell>
          <cell r="S939" t="str">
            <v>1.拆站</v>
          </cell>
          <cell r="T939" t="str">
            <v>03.拆迁毁损</v>
          </cell>
          <cell r="U939" t="str">
            <v>费用类资产</v>
          </cell>
          <cell r="V939" t="str">
            <v>同意报废</v>
          </cell>
          <cell r="W939" t="str">
            <v>费用类资产</v>
          </cell>
        </row>
        <row r="940">
          <cell r="B940" t="str">
            <v>330800342079</v>
          </cell>
          <cell r="C940" t="str">
            <v>外市电引入</v>
          </cell>
          <cell r="D940" t="str">
            <v>90010101</v>
          </cell>
          <cell r="E940" t="str">
            <v>	工程转入</v>
          </cell>
          <cell r="F940" t="str">
            <v>否</v>
          </cell>
          <cell r="G940" t="str">
            <v>330881908000000755</v>
          </cell>
          <cell r="H940" t="str">
            <v>江山世外桃苑</v>
          </cell>
          <cell r="I940" t="str">
            <v>外市电线路整治</v>
          </cell>
          <cell r="J940" t="str">
            <v>项</v>
          </cell>
          <cell r="K940" t="str">
            <v>1</v>
          </cell>
          <cell r="L940">
            <v>43825</v>
          </cell>
          <cell r="M940">
            <v>120</v>
          </cell>
          <cell r="N940">
            <v>61</v>
          </cell>
          <cell r="O940">
            <v>5441.75</v>
          </cell>
          <cell r="P940">
            <v>2675.65</v>
          </cell>
          <cell r="Q940">
            <v>2766.1</v>
          </cell>
          <cell r="R940" t="str">
            <v>姜冬福</v>
          </cell>
          <cell r="S940" t="str">
            <v>1.拆站</v>
          </cell>
          <cell r="T940" t="str">
            <v>03.拆迁毁损</v>
          </cell>
          <cell r="U940" t="str">
            <v>费用类资产</v>
          </cell>
          <cell r="V940" t="str">
            <v>同意报废</v>
          </cell>
          <cell r="W940" t="str">
            <v>费用类资产</v>
          </cell>
        </row>
        <row r="941">
          <cell r="B941" t="str">
            <v>330800343485</v>
          </cell>
          <cell r="C941" t="str">
            <v>电源扩容资产</v>
          </cell>
          <cell r="D941" t="str">
            <v>01229901</v>
          </cell>
          <cell r="E941" t="str">
            <v>	工程转入</v>
          </cell>
          <cell r="F941" t="str">
            <v>否</v>
          </cell>
          <cell r="G941" t="str">
            <v>330881908000000755</v>
          </cell>
          <cell r="H941" t="str">
            <v>江山世外桃苑</v>
          </cell>
          <cell r="I941" t="str">
            <v>通用配件电表箱250mm*400mm*140mm</v>
          </cell>
          <cell r="J941" t="str">
            <v>个</v>
          </cell>
          <cell r="K941" t="str">
            <v>1</v>
          </cell>
          <cell r="L941">
            <v>43934</v>
          </cell>
          <cell r="M941">
            <v>72</v>
          </cell>
          <cell r="N941">
            <v>18</v>
          </cell>
          <cell r="O941">
            <v>617.07</v>
          </cell>
          <cell r="P941">
            <v>448.89</v>
          </cell>
          <cell r="Q941">
            <v>168.18</v>
          </cell>
          <cell r="R941" t="str">
            <v>姜冬福</v>
          </cell>
          <cell r="S941" t="str">
            <v>1.拆站</v>
          </cell>
          <cell r="T941" t="str">
            <v>01.设备老化</v>
          </cell>
          <cell r="U941" t="str">
            <v>修理费用高于或接近更新改造成本</v>
          </cell>
          <cell r="V941" t="str">
            <v>同意报废</v>
          </cell>
          <cell r="W941" t="str">
            <v>电表箱</v>
          </cell>
        </row>
        <row r="942">
          <cell r="B942" t="str">
            <v>330800346729</v>
          </cell>
          <cell r="C942" t="str">
            <v>电源扩容资产</v>
          </cell>
          <cell r="D942" t="str">
            <v>01229901</v>
          </cell>
          <cell r="E942" t="str">
            <v>	工程转入</v>
          </cell>
          <cell r="F942" t="str">
            <v>否</v>
          </cell>
          <cell r="G942" t="str">
            <v>330881908000000755</v>
          </cell>
          <cell r="H942" t="str">
            <v>江山世外桃苑</v>
          </cell>
          <cell r="I942" t="str">
            <v>蓄电池整治施工2V蓄电池</v>
          </cell>
          <cell r="J942" t="str">
            <v>个</v>
          </cell>
          <cell r="K942" t="str">
            <v>1</v>
          </cell>
          <cell r="L942">
            <v>44152</v>
          </cell>
          <cell r="M942">
            <v>72</v>
          </cell>
          <cell r="N942">
            <v>25</v>
          </cell>
          <cell r="O942">
            <v>885.54</v>
          </cell>
          <cell r="P942">
            <v>560.71</v>
          </cell>
          <cell r="Q942">
            <v>324.83</v>
          </cell>
          <cell r="R942" t="str">
            <v>姜冬福</v>
          </cell>
          <cell r="S942" t="str">
            <v>1.拆站</v>
          </cell>
          <cell r="T942" t="str">
            <v>03.拆迁毁损</v>
          </cell>
          <cell r="U942" t="str">
            <v>费用类资产</v>
          </cell>
          <cell r="V942" t="str">
            <v>同意报废</v>
          </cell>
          <cell r="W942" t="str">
            <v>费用类资产</v>
          </cell>
        </row>
        <row r="943">
          <cell r="B943" t="str">
            <v>330800126701</v>
          </cell>
          <cell r="C943" t="str">
            <v>专用空调</v>
          </cell>
          <cell r="D943" t="str">
            <v>01230104</v>
          </cell>
          <cell r="E943" t="str">
            <v>	存量收购</v>
          </cell>
          <cell r="F943" t="str">
            <v>否</v>
          </cell>
          <cell r="G943" t="str">
            <v>330881908000000518</v>
          </cell>
          <cell r="H943" t="str">
            <v>江山荞麦坞</v>
          </cell>
          <cell r="I943" t="str">
            <v>SPW-V253DHL5</v>
          </cell>
          <cell r="J943" t="str">
            <v>个</v>
          </cell>
          <cell r="K943" t="str">
            <v>1</v>
          </cell>
          <cell r="L943">
            <v>39534</v>
          </cell>
          <cell r="M943">
            <v>6</v>
          </cell>
          <cell r="N943">
            <v>0</v>
          </cell>
          <cell r="O943">
            <v>257.5</v>
          </cell>
          <cell r="P943">
            <v>249.77</v>
          </cell>
          <cell r="Q943">
            <v>7.73</v>
          </cell>
          <cell r="R943" t="str">
            <v>姜冬福</v>
          </cell>
          <cell r="S943" t="str">
            <v>2.更新改造</v>
          </cell>
          <cell r="T943" t="str">
            <v>02.故障报废</v>
          </cell>
          <cell r="U943" t="str">
            <v>故障频繁且修理成本明显高于或接近同类资产重置成本</v>
          </cell>
          <cell r="V943" t="str">
            <v>同意报废</v>
          </cell>
          <cell r="W943" t="str">
            <v>3P</v>
          </cell>
        </row>
        <row r="944">
          <cell r="B944" t="str">
            <v>330800111731</v>
          </cell>
          <cell r="C944" t="str">
            <v>专用空调</v>
          </cell>
          <cell r="D944" t="str">
            <v>01230104</v>
          </cell>
          <cell r="E944" t="str">
            <v>	存量收购</v>
          </cell>
          <cell r="F944" t="str">
            <v>否</v>
          </cell>
          <cell r="G944" t="str">
            <v>330881908000000738</v>
          </cell>
          <cell r="H944" t="str">
            <v>江山枫石</v>
          </cell>
          <cell r="I944" t="str">
            <v>KF-72LW-JHS(2)</v>
          </cell>
          <cell r="J944" t="str">
            <v>个</v>
          </cell>
          <cell r="K944" t="str">
            <v>1</v>
          </cell>
          <cell r="L944">
            <v>40512</v>
          </cell>
          <cell r="M944">
            <v>13</v>
          </cell>
          <cell r="N944">
            <v>0</v>
          </cell>
          <cell r="O944">
            <v>1315.88</v>
          </cell>
          <cell r="P944">
            <v>1276.4</v>
          </cell>
          <cell r="Q944">
            <v>39.48</v>
          </cell>
          <cell r="R944" t="str">
            <v>姜冬福</v>
          </cell>
          <cell r="S944" t="str">
            <v>2.更新改造</v>
          </cell>
          <cell r="T944" t="str">
            <v>02.故障报废</v>
          </cell>
          <cell r="U944" t="str">
            <v>故障频繁且修理成本明显高于或接近同类资产重置成本</v>
          </cell>
          <cell r="V944" t="str">
            <v>同意报废</v>
          </cell>
          <cell r="W944" t="str">
            <v>3P</v>
          </cell>
        </row>
        <row r="945">
          <cell r="B945" t="str">
            <v>330800310751</v>
          </cell>
          <cell r="C945" t="str">
            <v>普通空调柜式</v>
          </cell>
          <cell r="D945" t="str">
            <v>01230102</v>
          </cell>
          <cell r="E945" t="str">
            <v>	工程转入</v>
          </cell>
          <cell r="F945" t="str">
            <v>否</v>
          </cell>
          <cell r="G945" t="str">
            <v>330881908000000781</v>
          </cell>
          <cell r="H945" t="str">
            <v>江山大华公司-2</v>
          </cell>
          <cell r="I945" t="str">
            <v>3P单冷三相整机</v>
          </cell>
          <cell r="J945" t="str">
            <v>台</v>
          </cell>
          <cell r="K945" t="str">
            <v>1</v>
          </cell>
          <cell r="L945">
            <v>42557</v>
          </cell>
          <cell r="M945">
            <v>72</v>
          </cell>
          <cell r="N945">
            <v>0</v>
          </cell>
          <cell r="O945">
            <v>5468.58</v>
          </cell>
          <cell r="P945">
            <v>5304.52</v>
          </cell>
          <cell r="Q945">
            <v>164.06</v>
          </cell>
          <cell r="R945" t="str">
            <v>姜冬福</v>
          </cell>
          <cell r="S945" t="str">
            <v>2.更新改造</v>
          </cell>
          <cell r="T945" t="str">
            <v>02.故障报废</v>
          </cell>
          <cell r="U945" t="str">
            <v>故障频繁且修理成本明显高于或接近同类资产重置成本</v>
          </cell>
          <cell r="V945" t="str">
            <v>同意报废</v>
          </cell>
          <cell r="W945" t="str">
            <v>3P</v>
          </cell>
        </row>
        <row r="946">
          <cell r="B946" t="str">
            <v>330800112218</v>
          </cell>
          <cell r="C946" t="str">
            <v>专用空调</v>
          </cell>
          <cell r="D946" t="str">
            <v>01230104</v>
          </cell>
          <cell r="E946" t="str">
            <v>	存量收购</v>
          </cell>
          <cell r="F946" t="str">
            <v>否</v>
          </cell>
          <cell r="G946" t="str">
            <v>330881908000000624</v>
          </cell>
          <cell r="H946" t="str">
            <v>江山高峰</v>
          </cell>
          <cell r="I946" t="str">
            <v>KF-50G-JH(2)</v>
          </cell>
          <cell r="J946" t="str">
            <v>个</v>
          </cell>
          <cell r="K946" t="str">
            <v>1</v>
          </cell>
          <cell r="L946">
            <v>41121</v>
          </cell>
          <cell r="M946">
            <v>33</v>
          </cell>
          <cell r="N946">
            <v>0</v>
          </cell>
          <cell r="O946">
            <v>1974</v>
          </cell>
          <cell r="P946">
            <v>1914.78</v>
          </cell>
          <cell r="Q946">
            <v>59.22</v>
          </cell>
          <cell r="R946" t="str">
            <v>姜冬福</v>
          </cell>
          <cell r="S946" t="str">
            <v>2.更新改造</v>
          </cell>
          <cell r="T946" t="str">
            <v>02.故障报废</v>
          </cell>
          <cell r="U946" t="str">
            <v>故障频繁且修理成本明显高于或接近同类资产重置成本</v>
          </cell>
          <cell r="V946" t="str">
            <v>同意报废</v>
          </cell>
          <cell r="W946" t="str">
            <v>2P</v>
          </cell>
        </row>
        <row r="947">
          <cell r="B947" t="str">
            <v>330800122979</v>
          </cell>
          <cell r="C947" t="str">
            <v>通用空调</v>
          </cell>
          <cell r="D947" t="str">
            <v>01230102</v>
          </cell>
          <cell r="E947" t="str">
            <v>	存量收购</v>
          </cell>
          <cell r="F947" t="str">
            <v>否</v>
          </cell>
          <cell r="G947" t="str">
            <v>330881908000000966</v>
          </cell>
          <cell r="H947" t="str">
            <v>坛石镇</v>
          </cell>
          <cell r="I947" t="str">
            <v>RF-73WDT</v>
          </cell>
          <cell r="J947" t="str">
            <v>台</v>
          </cell>
          <cell r="K947" t="str">
            <v>1</v>
          </cell>
          <cell r="L947">
            <v>41463</v>
          </cell>
          <cell r="M947">
            <v>45</v>
          </cell>
          <cell r="N947">
            <v>0</v>
          </cell>
          <cell r="O947">
            <v>4292.53</v>
          </cell>
          <cell r="P947">
            <v>4163.75</v>
          </cell>
          <cell r="Q947">
            <v>128.78</v>
          </cell>
          <cell r="R947" t="str">
            <v>姜冬福</v>
          </cell>
          <cell r="S947" t="str">
            <v>2.更新改造</v>
          </cell>
          <cell r="T947" t="str">
            <v>02.故障报废</v>
          </cell>
          <cell r="U947" t="str">
            <v>故障频繁且修理成本明显高于或接近同类资产重置成本</v>
          </cell>
          <cell r="V947" t="str">
            <v>同意报废</v>
          </cell>
          <cell r="W947" t="str">
            <v>3P</v>
          </cell>
        </row>
        <row r="948">
          <cell r="B948" t="str">
            <v>330800318196</v>
          </cell>
          <cell r="C948" t="str">
            <v>普通阀控密封铅酸蓄电池</v>
          </cell>
          <cell r="D948" t="str">
            <v>01220101</v>
          </cell>
          <cell r="E948" t="str">
            <v>	工程转入</v>
          </cell>
          <cell r="F948" t="str">
            <v>否</v>
          </cell>
          <cell r="G948" t="str">
            <v>330881908000001128</v>
          </cell>
          <cell r="H948" t="str">
            <v>凤林大悲山</v>
          </cell>
          <cell r="I948" t="str">
            <v>2V500Ah不含GPS防盗模块（组）</v>
          </cell>
          <cell r="J948" t="str">
            <v>组</v>
          </cell>
          <cell r="K948" t="str">
            <v>1</v>
          </cell>
          <cell r="L948">
            <v>42908</v>
          </cell>
          <cell r="M948">
            <v>72</v>
          </cell>
          <cell r="N948">
            <v>0</v>
          </cell>
          <cell r="O948">
            <v>14104.54</v>
          </cell>
          <cell r="P948">
            <v>13681.4</v>
          </cell>
          <cell r="Q948">
            <v>423.14</v>
          </cell>
          <cell r="R948" t="str">
            <v>姜冬福</v>
          </cell>
          <cell r="S948" t="str">
            <v>2.更新改造</v>
          </cell>
          <cell r="T948" t="str">
            <v>01.设备老化</v>
          </cell>
          <cell r="U948" t="str">
            <v>修理费用高于或接近更新改造成本</v>
          </cell>
          <cell r="V948" t="str">
            <v>同意报废</v>
          </cell>
          <cell r="W948" t="str">
            <v>500AH</v>
          </cell>
        </row>
        <row r="949">
          <cell r="B949" t="str">
            <v>330800318197</v>
          </cell>
          <cell r="C949" t="str">
            <v>普通阀控密封铅酸蓄电池</v>
          </cell>
          <cell r="D949" t="str">
            <v>01220101</v>
          </cell>
          <cell r="E949" t="str">
            <v>	工程转入</v>
          </cell>
          <cell r="F949" t="str">
            <v>否</v>
          </cell>
          <cell r="G949" t="str">
            <v>330881908000001128</v>
          </cell>
          <cell r="H949" t="str">
            <v>凤林大悲山</v>
          </cell>
          <cell r="I949" t="str">
            <v>2V500Ah不含GPS防盗模块（组）</v>
          </cell>
          <cell r="J949" t="str">
            <v>组</v>
          </cell>
          <cell r="K949" t="str">
            <v>1</v>
          </cell>
          <cell r="L949">
            <v>42908</v>
          </cell>
          <cell r="M949">
            <v>72</v>
          </cell>
          <cell r="N949">
            <v>0</v>
          </cell>
          <cell r="O949">
            <v>14104.55</v>
          </cell>
          <cell r="P949">
            <v>13681.41</v>
          </cell>
          <cell r="Q949">
            <v>423.14</v>
          </cell>
          <cell r="R949" t="str">
            <v>姜冬福</v>
          </cell>
          <cell r="S949" t="str">
            <v>2.更新改造</v>
          </cell>
          <cell r="T949" t="str">
            <v>01.设备老化</v>
          </cell>
          <cell r="U949" t="str">
            <v>修理费用高于或接近更新改造成本</v>
          </cell>
          <cell r="V949" t="str">
            <v>同意报废</v>
          </cell>
          <cell r="W949" t="str">
            <v>500AH</v>
          </cell>
        </row>
        <row r="950">
          <cell r="B950" t="str">
            <v>330800314206</v>
          </cell>
          <cell r="C950" t="str">
            <v>普通阀控密封铅酸蓄电池</v>
          </cell>
          <cell r="D950" t="str">
            <v>01220101</v>
          </cell>
          <cell r="E950" t="str">
            <v>	工程转入</v>
          </cell>
          <cell r="F950" t="str">
            <v>否</v>
          </cell>
          <cell r="G950" t="str">
            <v>330881908000000871</v>
          </cell>
          <cell r="H950" t="str">
            <v>江山凤林南坞-2</v>
          </cell>
          <cell r="I950" t="str">
            <v>2V500Ah不含GPS防盗模块（组）</v>
          </cell>
          <cell r="J950" t="str">
            <v>组</v>
          </cell>
          <cell r="K950" t="str">
            <v>1</v>
          </cell>
          <cell r="L950">
            <v>42814</v>
          </cell>
          <cell r="M950">
            <v>72</v>
          </cell>
          <cell r="N950">
            <v>0</v>
          </cell>
          <cell r="O950">
            <v>13223.52</v>
          </cell>
          <cell r="P950">
            <v>12826.81</v>
          </cell>
          <cell r="Q950">
            <v>396.71</v>
          </cell>
          <cell r="R950" t="str">
            <v>姜冬福</v>
          </cell>
          <cell r="S950" t="str">
            <v>2.更新改造</v>
          </cell>
          <cell r="T950" t="str">
            <v>01.设备老化</v>
          </cell>
          <cell r="U950" t="str">
            <v>修理费用高于或接近更新改造成本</v>
          </cell>
          <cell r="V950" t="str">
            <v>同意报废</v>
          </cell>
          <cell r="W950" t="str">
            <v>500AH</v>
          </cell>
        </row>
        <row r="951">
          <cell r="B951" t="str">
            <v>330800326383</v>
          </cell>
          <cell r="C951" t="str">
            <v>(浙江南都)-蓄电池-铅酸蓄电池</v>
          </cell>
          <cell r="D951" t="str">
            <v>01220101</v>
          </cell>
          <cell r="E951" t="str">
            <v>	工程转入</v>
          </cell>
          <cell r="F951" t="str">
            <v>否</v>
          </cell>
          <cell r="G951" t="str">
            <v>330881010000000124</v>
          </cell>
          <cell r="H951" t="str">
            <v>江山人民医院新住院综合楼</v>
          </cell>
          <cell r="I951" t="str">
            <v>-48V/200Ah铅酸蓄电池（12V/只，前置电池）</v>
          </cell>
          <cell r="J951" t="str">
            <v>组</v>
          </cell>
          <cell r="K951" t="str">
            <v>1</v>
          </cell>
          <cell r="L951">
            <v>42996</v>
          </cell>
          <cell r="M951">
            <v>72</v>
          </cell>
          <cell r="N951">
            <v>0</v>
          </cell>
          <cell r="O951">
            <v>4910.97</v>
          </cell>
          <cell r="P951">
            <v>4763.64</v>
          </cell>
          <cell r="Q951">
            <v>147.33</v>
          </cell>
          <cell r="R951" t="str">
            <v>姜冬福</v>
          </cell>
          <cell r="S951" t="str">
            <v>2.更新改造</v>
          </cell>
          <cell r="T951" t="str">
            <v>01.设备老化</v>
          </cell>
          <cell r="U951" t="str">
            <v>修理费用高于或接近更新改造成本</v>
          </cell>
          <cell r="V951" t="str">
            <v>同意报废</v>
          </cell>
          <cell r="W951" t="str">
            <v>200AH</v>
          </cell>
        </row>
        <row r="952">
          <cell r="B952" t="str">
            <v>330800326384</v>
          </cell>
          <cell r="C952" t="str">
            <v>(浙江南都)-蓄电池-铅酸蓄电池</v>
          </cell>
          <cell r="D952" t="str">
            <v>01220101</v>
          </cell>
          <cell r="E952" t="str">
            <v>	工程转入</v>
          </cell>
          <cell r="F952" t="str">
            <v>否</v>
          </cell>
          <cell r="G952" t="str">
            <v>330881010000000124</v>
          </cell>
          <cell r="H952" t="str">
            <v>江山人民医院新住院综合楼</v>
          </cell>
          <cell r="I952" t="str">
            <v>-48V/200Ah铅酸蓄电池（12V/只，前置电池）</v>
          </cell>
          <cell r="J952" t="str">
            <v>组</v>
          </cell>
          <cell r="K952" t="str">
            <v>1</v>
          </cell>
          <cell r="L952">
            <v>42996</v>
          </cell>
          <cell r="M952">
            <v>72</v>
          </cell>
          <cell r="N952">
            <v>0</v>
          </cell>
          <cell r="O952">
            <v>4910.97</v>
          </cell>
          <cell r="P952">
            <v>4763.64</v>
          </cell>
          <cell r="Q952">
            <v>147.33</v>
          </cell>
          <cell r="R952" t="str">
            <v>姜冬福</v>
          </cell>
          <cell r="S952" t="str">
            <v>2.更新改造</v>
          </cell>
          <cell r="T952" t="str">
            <v>01.设备老化</v>
          </cell>
          <cell r="U952" t="str">
            <v>修理费用高于或接近更新改造成本</v>
          </cell>
          <cell r="V952" t="str">
            <v>同意报废</v>
          </cell>
          <cell r="W952" t="str">
            <v>200AH</v>
          </cell>
        </row>
        <row r="953">
          <cell r="B953" t="str">
            <v>330800105515</v>
          </cell>
          <cell r="C953" t="str">
            <v>双塔郑村C网基站X01-直流供电系统-蓄电池组</v>
          </cell>
          <cell r="D953" t="str">
            <v>01220101</v>
          </cell>
          <cell r="E953" t="str">
            <v>	存量收购</v>
          </cell>
          <cell r="F953" t="str">
            <v>否</v>
          </cell>
          <cell r="G953" t="str">
            <v>330881908000000529</v>
          </cell>
          <cell r="H953" t="str">
            <v>江山八中二</v>
          </cell>
          <cell r="I953" t="str">
            <v>GFM-500E</v>
          </cell>
          <cell r="J953" t="str">
            <v>V×AH-组</v>
          </cell>
          <cell r="K953" t="str">
            <v>48</v>
          </cell>
          <cell r="L953">
            <v>40878</v>
          </cell>
          <cell r="M953">
            <v>14</v>
          </cell>
          <cell r="N953">
            <v>0</v>
          </cell>
          <cell r="O953">
            <v>3508.58</v>
          </cell>
          <cell r="P953">
            <v>3403.32</v>
          </cell>
          <cell r="Q953">
            <v>105.26</v>
          </cell>
          <cell r="R953" t="str">
            <v>姜冬福</v>
          </cell>
          <cell r="S953" t="str">
            <v>2.更新改造</v>
          </cell>
          <cell r="T953" t="str">
            <v>01.设备老化</v>
          </cell>
          <cell r="U953" t="str">
            <v>修理费用高于或接近更新改造成本</v>
          </cell>
          <cell r="V953" t="str">
            <v>同意报废</v>
          </cell>
          <cell r="W953" t="str">
            <v>500AH</v>
          </cell>
        </row>
        <row r="954">
          <cell r="B954" t="str">
            <v>330800317175</v>
          </cell>
          <cell r="C954" t="str">
            <v>动力及环境监控单元</v>
          </cell>
          <cell r="D954" t="str">
            <v>01230301</v>
          </cell>
          <cell r="E954" t="str">
            <v>	工程转入</v>
          </cell>
          <cell r="F954" t="str">
            <v>否</v>
          </cell>
          <cell r="G954" t="str">
            <v>330881908000001020</v>
          </cell>
          <cell r="H954" t="str">
            <v>石门灵岗</v>
          </cell>
          <cell r="I954" t="str">
            <v>主设备室内型成套设备双柜配置模型</v>
          </cell>
          <cell r="J954" t="str">
            <v>套</v>
          </cell>
          <cell r="K954" t="str">
            <v>1</v>
          </cell>
          <cell r="L954">
            <v>42881</v>
          </cell>
          <cell r="M954">
            <v>72</v>
          </cell>
          <cell r="N954">
            <v>0</v>
          </cell>
          <cell r="O954">
            <v>3088.06</v>
          </cell>
          <cell r="P954">
            <v>2995.42</v>
          </cell>
          <cell r="Q954">
            <v>92.64</v>
          </cell>
          <cell r="R954" t="str">
            <v>姜冬福</v>
          </cell>
          <cell r="S954" t="str">
            <v>2.更新改造</v>
          </cell>
          <cell r="T954" t="str">
            <v>01.设备老化</v>
          </cell>
          <cell r="U954" t="str">
            <v>修理费用高于或接近更新改造成本</v>
          </cell>
          <cell r="V954" t="str">
            <v>同意报废</v>
          </cell>
          <cell r="W954" t="str">
            <v>FSU</v>
          </cell>
        </row>
        <row r="955">
          <cell r="B955" t="str">
            <v>330800318071</v>
          </cell>
          <cell r="C955" t="str">
            <v>动力及环境监控单元</v>
          </cell>
          <cell r="D955" t="str">
            <v>01230301</v>
          </cell>
          <cell r="E955" t="str">
            <v>	工程转入</v>
          </cell>
          <cell r="F955" t="str">
            <v>否</v>
          </cell>
          <cell r="G955" t="str">
            <v>330881500000000118</v>
          </cell>
          <cell r="H955" t="str">
            <v>江山新塘边荷塘头</v>
          </cell>
          <cell r="I955" t="str">
            <v>主设备室内型成套设备基本配置模型</v>
          </cell>
          <cell r="J955" t="str">
            <v>套</v>
          </cell>
          <cell r="K955" t="str">
            <v>1</v>
          </cell>
          <cell r="L955">
            <v>42905</v>
          </cell>
          <cell r="M955">
            <v>72</v>
          </cell>
          <cell r="N955">
            <v>0</v>
          </cell>
          <cell r="O955">
            <v>3006.5</v>
          </cell>
          <cell r="P955">
            <v>2916.3</v>
          </cell>
          <cell r="Q955">
            <v>90.2</v>
          </cell>
          <cell r="R955" t="str">
            <v>姜冬福</v>
          </cell>
          <cell r="S955" t="str">
            <v>2.更新改造</v>
          </cell>
          <cell r="T955" t="str">
            <v>01.设备老化</v>
          </cell>
          <cell r="U955" t="str">
            <v>修理费用高于或接近更新改造成本</v>
          </cell>
          <cell r="V955" t="str">
            <v>同意报废</v>
          </cell>
          <cell r="W955" t="str">
            <v>FSU</v>
          </cell>
        </row>
        <row r="956">
          <cell r="B956" t="str">
            <v>330800322410</v>
          </cell>
          <cell r="C956" t="str">
            <v>动力及环境监控单元</v>
          </cell>
          <cell r="D956" t="str">
            <v>01230301</v>
          </cell>
          <cell r="E956" t="str">
            <v>	工程转入</v>
          </cell>
          <cell r="F956" t="str">
            <v>否</v>
          </cell>
          <cell r="G956" t="str">
            <v>330881500000000153</v>
          </cell>
          <cell r="H956" t="str">
            <v>江山贺金山小区3</v>
          </cell>
          <cell r="I956" t="str">
            <v>主设备室内型成套设备基本配置模型</v>
          </cell>
          <cell r="J956" t="str">
            <v>套</v>
          </cell>
          <cell r="K956" t="str">
            <v>1</v>
          </cell>
          <cell r="L956">
            <v>43053</v>
          </cell>
          <cell r="M956">
            <v>72</v>
          </cell>
          <cell r="N956">
            <v>0</v>
          </cell>
          <cell r="O956">
            <v>3076</v>
          </cell>
          <cell r="P956">
            <v>2983.72</v>
          </cell>
          <cell r="Q956">
            <v>92.28</v>
          </cell>
          <cell r="R956" t="str">
            <v>姜冬福</v>
          </cell>
          <cell r="S956" t="str">
            <v>2.更新改造</v>
          </cell>
          <cell r="T956" t="str">
            <v>02.故障报废</v>
          </cell>
          <cell r="U956" t="str">
            <v>故障频繁且修理成本明显高于或接近同类资产重置成本</v>
          </cell>
          <cell r="V956" t="str">
            <v>同意报废</v>
          </cell>
          <cell r="W956" t="str">
            <v>FSU</v>
          </cell>
        </row>
        <row r="957">
          <cell r="B957" t="str">
            <v>330800334705</v>
          </cell>
          <cell r="C957" t="str">
            <v>动力及环境监控单元</v>
          </cell>
          <cell r="D957" t="str">
            <v>01230301</v>
          </cell>
          <cell r="E957" t="str">
            <v>	工程转入</v>
          </cell>
          <cell r="F957" t="str">
            <v>否</v>
          </cell>
          <cell r="G957" t="str">
            <v>330881908000000138</v>
          </cell>
          <cell r="H957" t="str">
            <v>江山莲华山工业园</v>
          </cell>
          <cell r="I957" t="str">
            <v>主设备室内型成套设备基本配置模型</v>
          </cell>
          <cell r="J957" t="str">
            <v>套</v>
          </cell>
          <cell r="K957" t="str">
            <v>1</v>
          </cell>
          <cell r="L957">
            <v>43423</v>
          </cell>
          <cell r="M957">
            <v>72</v>
          </cell>
          <cell r="N957">
            <v>1</v>
          </cell>
          <cell r="O957">
            <v>2681.14</v>
          </cell>
          <cell r="P957">
            <v>2564.59</v>
          </cell>
          <cell r="Q957">
            <v>116.55</v>
          </cell>
          <cell r="R957" t="str">
            <v>姜冬福</v>
          </cell>
          <cell r="S957" t="str">
            <v>2.更新改造</v>
          </cell>
          <cell r="T957" t="str">
            <v>02.故障报废</v>
          </cell>
          <cell r="U957" t="str">
            <v>故障频繁且修理成本明显高于或接近同类资产重置成本</v>
          </cell>
          <cell r="V957" t="str">
            <v>同意报废</v>
          </cell>
          <cell r="W957" t="str">
            <v>FSU</v>
          </cell>
        </row>
        <row r="958">
          <cell r="B958" t="str">
            <v>330800337349</v>
          </cell>
          <cell r="C958" t="str">
            <v>动力及环境监控单元</v>
          </cell>
          <cell r="D958" t="str">
            <v>01230301</v>
          </cell>
          <cell r="E958" t="str">
            <v>	工程转入</v>
          </cell>
          <cell r="F958" t="str">
            <v>否</v>
          </cell>
          <cell r="G958" t="str">
            <v>330881908000000386</v>
          </cell>
          <cell r="H958" t="str">
            <v>江山东积尾</v>
          </cell>
          <cell r="I958" t="str">
            <v>主设备室内型成套设备基本配置模型</v>
          </cell>
          <cell r="J958" t="str">
            <v>套</v>
          </cell>
          <cell r="K958" t="str">
            <v>1</v>
          </cell>
          <cell r="L958">
            <v>43608</v>
          </cell>
          <cell r="M958">
            <v>72</v>
          </cell>
          <cell r="N958">
            <v>7</v>
          </cell>
          <cell r="O958">
            <v>2594.87</v>
          </cell>
          <cell r="P958">
            <v>2272.34</v>
          </cell>
          <cell r="Q958">
            <v>322.53</v>
          </cell>
          <cell r="R958" t="str">
            <v>姜冬福</v>
          </cell>
          <cell r="S958" t="str">
            <v>2.更新改造</v>
          </cell>
          <cell r="T958" t="str">
            <v>02.故障报废</v>
          </cell>
          <cell r="U958" t="str">
            <v>故障频繁且修理成本明显高于或接近同类资产重置成本</v>
          </cell>
          <cell r="V958" t="str">
            <v>同意报废</v>
          </cell>
          <cell r="W958" t="str">
            <v>FSU</v>
          </cell>
        </row>
        <row r="959">
          <cell r="B959" t="str">
            <v>330800313159</v>
          </cell>
          <cell r="C959" t="str">
            <v>动力及环境监控单元</v>
          </cell>
          <cell r="D959" t="str">
            <v>01230301</v>
          </cell>
          <cell r="E959" t="str">
            <v>	工程转入</v>
          </cell>
          <cell r="F959" t="str">
            <v>否</v>
          </cell>
          <cell r="G959" t="str">
            <v>330881500000000053</v>
          </cell>
          <cell r="H959" t="str">
            <v>江山贺村湖边</v>
          </cell>
          <cell r="I959" t="str">
            <v>主设备室内型成套设备基本配置模型</v>
          </cell>
          <cell r="J959" t="str">
            <v>套</v>
          </cell>
          <cell r="K959" t="str">
            <v>1</v>
          </cell>
          <cell r="L959">
            <v>42428</v>
          </cell>
          <cell r="M959">
            <v>72</v>
          </cell>
          <cell r="N959">
            <v>0</v>
          </cell>
          <cell r="O959">
            <v>3901.22</v>
          </cell>
          <cell r="P959">
            <v>3784.18</v>
          </cell>
          <cell r="Q959">
            <v>117.04</v>
          </cell>
          <cell r="R959" t="str">
            <v>姜冬福</v>
          </cell>
          <cell r="S959" t="str">
            <v>2.更新改造</v>
          </cell>
          <cell r="T959" t="str">
            <v>01.设备老化</v>
          </cell>
          <cell r="U959" t="str">
            <v>修理费用高于或接近更新改造成本</v>
          </cell>
          <cell r="V959" t="str">
            <v>同意报废</v>
          </cell>
          <cell r="W959" t="str">
            <v>FSU</v>
          </cell>
        </row>
        <row r="960">
          <cell r="B960" t="str">
            <v>330800332927</v>
          </cell>
          <cell r="C960" t="str">
            <v>动力及环境监控单元</v>
          </cell>
          <cell r="D960" t="str">
            <v>01230301</v>
          </cell>
          <cell r="E960" t="str">
            <v>	工程转入</v>
          </cell>
          <cell r="F960" t="str">
            <v>否</v>
          </cell>
          <cell r="G960" t="str">
            <v>330881500010001588</v>
          </cell>
          <cell r="H960" t="str">
            <v>江山金旗门业</v>
          </cell>
          <cell r="I960" t="str">
            <v>主设备室内型成套设备双柜配置模型</v>
          </cell>
          <cell r="J960" t="str">
            <v>套</v>
          </cell>
          <cell r="K960" t="str">
            <v>1</v>
          </cell>
          <cell r="L960">
            <v>43349</v>
          </cell>
          <cell r="M960">
            <v>72</v>
          </cell>
          <cell r="N960">
            <v>0</v>
          </cell>
          <cell r="O960">
            <v>4379.72</v>
          </cell>
          <cell r="P960">
            <v>4248.33</v>
          </cell>
          <cell r="Q960">
            <v>131.39</v>
          </cell>
          <cell r="R960" t="str">
            <v>姜冬福</v>
          </cell>
          <cell r="S960" t="str">
            <v>2.更新改造</v>
          </cell>
          <cell r="T960" t="str">
            <v>01.设备老化</v>
          </cell>
          <cell r="U960" t="str">
            <v>修理费用高于或接近更新改造成本</v>
          </cell>
          <cell r="V960" t="str">
            <v>同意报废</v>
          </cell>
          <cell r="W960" t="str">
            <v>FSU</v>
          </cell>
        </row>
        <row r="961">
          <cell r="B961" t="str">
            <v>330800111757</v>
          </cell>
          <cell r="C961" t="str">
            <v>专用空调</v>
          </cell>
          <cell r="D961" t="str">
            <v>01230104</v>
          </cell>
          <cell r="E961" t="str">
            <v>	存量收购</v>
          </cell>
          <cell r="F961" t="str">
            <v>否</v>
          </cell>
          <cell r="G961" t="str">
            <v>330824908000000785</v>
          </cell>
          <cell r="H961" t="str">
            <v>开化茅岗</v>
          </cell>
          <cell r="I961" t="str">
            <v>CS-C2717FWY2</v>
          </cell>
          <cell r="J961" t="str">
            <v>个</v>
          </cell>
          <cell r="K961" t="str">
            <v>1</v>
          </cell>
          <cell r="L961">
            <v>40663</v>
          </cell>
          <cell r="M961">
            <v>18</v>
          </cell>
          <cell r="N961">
            <v>0</v>
          </cell>
          <cell r="O961">
            <v>1848</v>
          </cell>
          <cell r="P961">
            <v>1792.56</v>
          </cell>
          <cell r="Q961">
            <v>55.44</v>
          </cell>
          <cell r="R961" t="str">
            <v>张杰</v>
          </cell>
          <cell r="S961" t="str">
            <v>2.更新改造</v>
          </cell>
          <cell r="T961" t="str">
            <v>02.故障报废</v>
          </cell>
          <cell r="U961" t="str">
            <v>故障频繁且修理成本明显高于或接近同类资产重置成本</v>
          </cell>
          <cell r="V961" t="str">
            <v>同意报废</v>
          </cell>
          <cell r="W961" t="str">
            <v>3P</v>
          </cell>
        </row>
        <row r="962">
          <cell r="B962" t="str">
            <v>330800106780</v>
          </cell>
          <cell r="C962" t="str">
            <v>专用空调</v>
          </cell>
          <cell r="D962" t="str">
            <v>01230104</v>
          </cell>
          <cell r="E962" t="str">
            <v>	存量收购</v>
          </cell>
          <cell r="F962" t="str">
            <v>否</v>
          </cell>
          <cell r="G962" t="str">
            <v>330824908000000736</v>
          </cell>
          <cell r="H962" t="str">
            <v>开化倪川</v>
          </cell>
          <cell r="I962" t="str">
            <v>KF-72L-JHS(2)</v>
          </cell>
          <cell r="J962" t="str">
            <v>个</v>
          </cell>
          <cell r="K962" t="str">
            <v>1</v>
          </cell>
          <cell r="L962">
            <v>41121</v>
          </cell>
          <cell r="M962">
            <v>33</v>
          </cell>
          <cell r="N962">
            <v>0</v>
          </cell>
          <cell r="O962">
            <v>3149</v>
          </cell>
          <cell r="P962">
            <v>3054.53</v>
          </cell>
          <cell r="Q962">
            <v>94.47</v>
          </cell>
          <cell r="R962" t="str">
            <v>张杰</v>
          </cell>
          <cell r="S962" t="str">
            <v>2.更新改造</v>
          </cell>
          <cell r="T962" t="str">
            <v>02.故障报废</v>
          </cell>
          <cell r="U962" t="str">
            <v>故障频繁且修理成本明显高于或接近同类资产重置成本</v>
          </cell>
          <cell r="V962" t="str">
            <v>同意报废</v>
          </cell>
          <cell r="W962" t="str">
            <v>3P</v>
          </cell>
        </row>
        <row r="963">
          <cell r="B963" t="str">
            <v>330800302276</v>
          </cell>
          <cell r="C963" t="str">
            <v>空调</v>
          </cell>
          <cell r="D963" t="str">
            <v>01230104</v>
          </cell>
          <cell r="E963" t="str">
            <v>	存量收购</v>
          </cell>
          <cell r="F963" t="str">
            <v>否</v>
          </cell>
          <cell r="G963" t="str">
            <v>330824908000000812</v>
          </cell>
          <cell r="H963" t="str">
            <v>开化石门</v>
          </cell>
          <cell r="I963" t="str">
            <v>KF-72L-JHS(2)</v>
          </cell>
          <cell r="J963" t="str">
            <v>个</v>
          </cell>
          <cell r="K963" t="str">
            <v>1</v>
          </cell>
          <cell r="L963">
            <v>42308</v>
          </cell>
          <cell r="M963">
            <v>72</v>
          </cell>
          <cell r="N963">
            <v>0</v>
          </cell>
          <cell r="O963">
            <v>3260.44</v>
          </cell>
          <cell r="P963">
            <v>3162.63</v>
          </cell>
          <cell r="Q963">
            <v>97.81</v>
          </cell>
          <cell r="R963" t="str">
            <v>张杰</v>
          </cell>
          <cell r="S963" t="str">
            <v>2.更新改造</v>
          </cell>
          <cell r="T963" t="str">
            <v>02.故障报废</v>
          </cell>
          <cell r="U963" t="str">
            <v>故障频繁且修理成本明显高于或接近同类资产重置成本</v>
          </cell>
          <cell r="V963" t="str">
            <v>同意报废</v>
          </cell>
          <cell r="W963" t="str">
            <v>2P</v>
          </cell>
        </row>
        <row r="964">
          <cell r="B964" t="str">
            <v>330800315846</v>
          </cell>
          <cell r="C964" t="str">
            <v>动环监控设备FSU</v>
          </cell>
          <cell r="D964" t="str">
            <v>01230301</v>
          </cell>
          <cell r="E964" t="str">
            <v>	工程转入</v>
          </cell>
          <cell r="F964" t="str">
            <v>否</v>
          </cell>
          <cell r="G964" t="str">
            <v>33082401000092</v>
          </cell>
          <cell r="H964" t="str">
            <v>开化下坞口</v>
          </cell>
          <cell r="I964" t="str">
            <v>动力及环境监控单元主设备设备室内型成套设备</v>
          </cell>
          <cell r="J964" t="str">
            <v>套</v>
          </cell>
          <cell r="K964" t="str">
            <v>1</v>
          </cell>
          <cell r="L964">
            <v>42180</v>
          </cell>
          <cell r="M964">
            <v>72</v>
          </cell>
          <cell r="N964">
            <v>0</v>
          </cell>
          <cell r="O964">
            <v>3874.02</v>
          </cell>
          <cell r="P964">
            <v>3757.8</v>
          </cell>
          <cell r="Q964">
            <v>116.22</v>
          </cell>
          <cell r="R964" t="str">
            <v>张杰</v>
          </cell>
          <cell r="S964" t="str">
            <v>2.更新改造</v>
          </cell>
          <cell r="T964" t="str">
            <v>02.故障报废</v>
          </cell>
          <cell r="U964" t="str">
            <v>故障频繁且修理成本明显高于或接近同类资产重置成本</v>
          </cell>
          <cell r="V964" t="str">
            <v>同意报废</v>
          </cell>
          <cell r="W964" t="str">
            <v>FSU</v>
          </cell>
        </row>
        <row r="965">
          <cell r="B965" t="str">
            <v>330800308830</v>
          </cell>
          <cell r="C965" t="str">
            <v>动力及环境监控单元</v>
          </cell>
          <cell r="D965" t="str">
            <v>01230301</v>
          </cell>
          <cell r="E965" t="str">
            <v>	工程转入</v>
          </cell>
          <cell r="F965" t="str">
            <v>否</v>
          </cell>
          <cell r="G965" t="str">
            <v>330824908000000865</v>
          </cell>
          <cell r="H965" t="str">
            <v>开化长虹乡玉林村</v>
          </cell>
          <cell r="I965" t="str">
            <v>主设备室内型成套设备双柜配置模型</v>
          </cell>
          <cell r="J965" t="str">
            <v>套</v>
          </cell>
          <cell r="K965" t="str">
            <v>1</v>
          </cell>
          <cell r="L965">
            <v>42641</v>
          </cell>
          <cell r="M965">
            <v>72</v>
          </cell>
          <cell r="N965">
            <v>0</v>
          </cell>
          <cell r="O965">
            <v>3712.44</v>
          </cell>
          <cell r="P965">
            <v>3601.07</v>
          </cell>
          <cell r="Q965">
            <v>111.37</v>
          </cell>
          <cell r="R965" t="str">
            <v>张杰</v>
          </cell>
          <cell r="S965" t="str">
            <v>2.更新改造</v>
          </cell>
          <cell r="T965" t="str">
            <v>02.故障报废</v>
          </cell>
          <cell r="U965" t="str">
            <v>故障频繁且修理成本明显高于或接近同类资产重置成本</v>
          </cell>
          <cell r="V965" t="str">
            <v>同意报废</v>
          </cell>
          <cell r="W965" t="str">
            <v>FSU</v>
          </cell>
        </row>
        <row r="966">
          <cell r="B966" t="str">
            <v>330800107389</v>
          </cell>
          <cell r="C966" t="str">
            <v>整流设备-组合开关电源</v>
          </cell>
          <cell r="D966" t="str">
            <v>01220501</v>
          </cell>
          <cell r="E966" t="str">
            <v>	存量收购</v>
          </cell>
          <cell r="F966" t="str">
            <v>否</v>
          </cell>
          <cell r="G966" t="str">
            <v>330824908000000376</v>
          </cell>
          <cell r="H966" t="str">
            <v>开化城关罗坞口</v>
          </cell>
          <cell r="I966" t="str">
            <v>48V-500A(50A模块)-150A</v>
          </cell>
          <cell r="J966" t="str">
            <v>个</v>
          </cell>
          <cell r="K966" t="str">
            <v>1</v>
          </cell>
          <cell r="L966">
            <v>38108</v>
          </cell>
          <cell r="M966">
            <v>6</v>
          </cell>
          <cell r="N966">
            <v>0</v>
          </cell>
          <cell r="O966">
            <v>1146.6</v>
          </cell>
          <cell r="P966">
            <v>1112.2</v>
          </cell>
          <cell r="Q966">
            <v>34.4</v>
          </cell>
          <cell r="R966" t="str">
            <v>张杰</v>
          </cell>
          <cell r="S966" t="str">
            <v>2.更新改造</v>
          </cell>
          <cell r="T966" t="str">
            <v>02.故障报废</v>
          </cell>
          <cell r="U966" t="str">
            <v>故障频繁且修理成本明显高于或接近同类资产重置成本</v>
          </cell>
          <cell r="V966" t="str">
            <v>同意报废</v>
          </cell>
          <cell r="W966" t="str">
            <v>组合式开关电源</v>
          </cell>
        </row>
        <row r="967">
          <cell r="B967" t="str">
            <v>330800326651</v>
          </cell>
          <cell r="C967" t="str">
            <v>普通阀控密封铅酸蓄电池</v>
          </cell>
          <cell r="D967" t="str">
            <v>01220101</v>
          </cell>
          <cell r="E967" t="str">
            <v>	工程转入</v>
          </cell>
          <cell r="F967" t="str">
            <v>否</v>
          </cell>
          <cell r="G967" t="str">
            <v>330824500000000143</v>
          </cell>
          <cell r="H967" t="str">
            <v>开化王家边隧道东口</v>
          </cell>
          <cell r="I967" t="str">
            <v>前置端子铅酸蓄电池48V200Ah（125宽）</v>
          </cell>
          <cell r="J967" t="str">
            <v>组</v>
          </cell>
          <cell r="K967" t="str">
            <v>1</v>
          </cell>
          <cell r="L967">
            <v>43097</v>
          </cell>
          <cell r="M967">
            <v>72</v>
          </cell>
          <cell r="N967">
            <v>0</v>
          </cell>
          <cell r="O967">
            <v>5858.33</v>
          </cell>
          <cell r="P967">
            <v>5682.58</v>
          </cell>
          <cell r="Q967">
            <v>175.75</v>
          </cell>
          <cell r="R967" t="str">
            <v>张杰</v>
          </cell>
          <cell r="S967" t="str">
            <v>2.更新改造</v>
          </cell>
          <cell r="T967" t="str">
            <v>01.设备老化</v>
          </cell>
          <cell r="U967" t="str">
            <v>修理费用高于或接近更新改造成本</v>
          </cell>
          <cell r="V967" t="str">
            <v>同意报废</v>
          </cell>
          <cell r="W967" t="str">
            <v>200AH</v>
          </cell>
        </row>
        <row r="968">
          <cell r="B968" t="str">
            <v>330800326652</v>
          </cell>
          <cell r="C968" t="str">
            <v>普通阀控密封铅酸蓄电池</v>
          </cell>
          <cell r="D968" t="str">
            <v>01220101</v>
          </cell>
          <cell r="E968" t="str">
            <v>	工程转入</v>
          </cell>
          <cell r="F968" t="str">
            <v>否</v>
          </cell>
          <cell r="G968" t="str">
            <v>330824500000000143</v>
          </cell>
          <cell r="H968" t="str">
            <v>开化王家边隧道东口</v>
          </cell>
          <cell r="I968" t="str">
            <v>前置端子铅酸蓄电池48V200Ah（125宽）</v>
          </cell>
          <cell r="J968" t="str">
            <v>组</v>
          </cell>
          <cell r="K968" t="str">
            <v>1</v>
          </cell>
          <cell r="L968">
            <v>43097</v>
          </cell>
          <cell r="M968">
            <v>72</v>
          </cell>
          <cell r="N968">
            <v>0</v>
          </cell>
          <cell r="O968">
            <v>5858.34</v>
          </cell>
          <cell r="P968">
            <v>5682.59</v>
          </cell>
          <cell r="Q968">
            <v>175.75</v>
          </cell>
          <cell r="R968" t="str">
            <v>张杰</v>
          </cell>
          <cell r="S968" t="str">
            <v>2.更新改造</v>
          </cell>
          <cell r="T968" t="str">
            <v>01.设备老化</v>
          </cell>
          <cell r="U968" t="str">
            <v>修理费用高于或接近更新改造成本</v>
          </cell>
          <cell r="V968" t="str">
            <v>同意报废</v>
          </cell>
          <cell r="W968" t="str">
            <v>200AH</v>
          </cell>
        </row>
        <row r="969">
          <cell r="B969" t="str">
            <v>330800323059</v>
          </cell>
          <cell r="C969" t="str">
            <v>普通阀控密封铅酸蓄电池</v>
          </cell>
          <cell r="D969" t="str">
            <v>01220101</v>
          </cell>
          <cell r="E969" t="str">
            <v>	工程转入</v>
          </cell>
          <cell r="F969" t="str">
            <v>否</v>
          </cell>
          <cell r="G969" t="str">
            <v>330824908001900879</v>
          </cell>
          <cell r="H969" t="str">
            <v>开化花山</v>
          </cell>
          <cell r="I969" t="str">
            <v>2V500Ah不含GPS防盗模块（组）</v>
          </cell>
          <cell r="J969" t="str">
            <v>组</v>
          </cell>
          <cell r="K969" t="str">
            <v>1</v>
          </cell>
          <cell r="L969">
            <v>43069</v>
          </cell>
          <cell r="M969">
            <v>72</v>
          </cell>
          <cell r="N969">
            <v>0</v>
          </cell>
          <cell r="O969">
            <v>14420.68</v>
          </cell>
          <cell r="P969">
            <v>13988.06</v>
          </cell>
          <cell r="Q969">
            <v>432.62</v>
          </cell>
          <cell r="R969" t="str">
            <v>张杰</v>
          </cell>
          <cell r="S969" t="str">
            <v>2.更新改造</v>
          </cell>
          <cell r="T969" t="str">
            <v>01.设备老化</v>
          </cell>
          <cell r="U969" t="str">
            <v>修理费用高于或接近更新改造成本</v>
          </cell>
          <cell r="V969" t="str">
            <v>同意报废</v>
          </cell>
          <cell r="W969" t="str">
            <v>500AH</v>
          </cell>
        </row>
        <row r="970">
          <cell r="B970" t="str">
            <v>330800102066</v>
          </cell>
          <cell r="C970" t="str">
            <v>整流设备-小型组合开关电源</v>
          </cell>
          <cell r="D970" t="str">
            <v>01220501</v>
          </cell>
          <cell r="E970" t="str">
            <v>	存量收购</v>
          </cell>
          <cell r="F970" t="str">
            <v>否</v>
          </cell>
          <cell r="G970" t="str">
            <v>330824908000000049</v>
          </cell>
          <cell r="H970" t="str">
            <v>开化华埠水厂-2</v>
          </cell>
          <cell r="I970" t="str">
            <v>ESR-48-50AA(中达)</v>
          </cell>
          <cell r="J970" t="str">
            <v>个</v>
          </cell>
          <cell r="K970" t="str">
            <v>1</v>
          </cell>
          <cell r="L970">
            <v>38504</v>
          </cell>
          <cell r="M970">
            <v>6</v>
          </cell>
          <cell r="N970">
            <v>0</v>
          </cell>
          <cell r="O970">
            <v>856.15</v>
          </cell>
          <cell r="P970">
            <v>830.47</v>
          </cell>
          <cell r="Q970">
            <v>25.68</v>
          </cell>
          <cell r="R970" t="str">
            <v>张杰</v>
          </cell>
          <cell r="S970" t="str">
            <v>2.更新改造</v>
          </cell>
          <cell r="T970" t="str">
            <v>02.故障报废</v>
          </cell>
          <cell r="U970" t="str">
            <v>故障频繁且修理成本明显高于或接近同类资产重置成本</v>
          </cell>
          <cell r="V970" t="str">
            <v>同意报废</v>
          </cell>
          <cell r="W970" t="str">
            <v>组合式开关电源</v>
          </cell>
        </row>
        <row r="971">
          <cell r="B971" t="str">
            <v>330800128631</v>
          </cell>
          <cell r="C971" t="str">
            <v>其它电源设备-过压保护器（浪涌抑制器）</v>
          </cell>
          <cell r="D971" t="str">
            <v>01220208</v>
          </cell>
          <cell r="E971" t="str">
            <v>	存量收购</v>
          </cell>
          <cell r="F971" t="str">
            <v>否</v>
          </cell>
          <cell r="G971" t="str">
            <v>330824908000000049</v>
          </cell>
          <cell r="H971" t="str">
            <v>开化华埠水厂-2</v>
          </cell>
          <cell r="I971" t="str">
            <v>基站浪涌抑制器三相</v>
          </cell>
          <cell r="J971" t="str">
            <v>面</v>
          </cell>
          <cell r="K971" t="str">
            <v>1</v>
          </cell>
          <cell r="L971">
            <v>38504</v>
          </cell>
          <cell r="M971">
            <v>56</v>
          </cell>
          <cell r="N971">
            <v>0</v>
          </cell>
          <cell r="O971">
            <v>182.65</v>
          </cell>
          <cell r="P971">
            <v>177.17</v>
          </cell>
          <cell r="Q971">
            <v>5.48</v>
          </cell>
          <cell r="R971" t="str">
            <v>张杰</v>
          </cell>
          <cell r="S971" t="str">
            <v>2.更新改造</v>
          </cell>
          <cell r="T971" t="str">
            <v>01.设备老化</v>
          </cell>
          <cell r="U971" t="str">
            <v>修理费用高于或接近更新改造成本</v>
          </cell>
          <cell r="V971" t="str">
            <v>同意报废</v>
          </cell>
          <cell r="W971" t="str">
            <v>过压保护器</v>
          </cell>
        </row>
        <row r="972">
          <cell r="B972" t="str">
            <v>330800308818</v>
          </cell>
          <cell r="C972" t="str">
            <v>普通阀控密封铅酸蓄电池</v>
          </cell>
          <cell r="D972" t="str">
            <v>01220101</v>
          </cell>
          <cell r="E972" t="str">
            <v>	工程转入</v>
          </cell>
          <cell r="F972" t="str">
            <v>否</v>
          </cell>
          <cell r="G972" t="str">
            <v>330824908000000524</v>
          </cell>
          <cell r="H972" t="str">
            <v>开化青草坞</v>
          </cell>
          <cell r="I972" t="str">
            <v>2V500Ah不含GPS防盗模块（组）</v>
          </cell>
          <cell r="J972" t="str">
            <v>组</v>
          </cell>
          <cell r="K972" t="str">
            <v>1</v>
          </cell>
          <cell r="L972">
            <v>42579</v>
          </cell>
          <cell r="M972">
            <v>72</v>
          </cell>
          <cell r="N972">
            <v>0</v>
          </cell>
          <cell r="O972">
            <v>11547.08</v>
          </cell>
          <cell r="P972">
            <v>11200.67</v>
          </cell>
          <cell r="Q972">
            <v>346.41</v>
          </cell>
          <cell r="R972" t="str">
            <v>张杰</v>
          </cell>
          <cell r="S972" t="str">
            <v>2.更新改造</v>
          </cell>
          <cell r="T972" t="str">
            <v>01.设备老化</v>
          </cell>
          <cell r="U972" t="str">
            <v>修理费用高于或接近更新改造成本</v>
          </cell>
          <cell r="V972" t="str">
            <v>同意报废</v>
          </cell>
          <cell r="W972" t="str">
            <v>500AH</v>
          </cell>
        </row>
        <row r="973">
          <cell r="B973" t="str">
            <v>330800321821</v>
          </cell>
          <cell r="C973" t="str">
            <v>普通阀控密封铅酸蓄电池</v>
          </cell>
          <cell r="D973" t="str">
            <v>01220101</v>
          </cell>
          <cell r="E973" t="str">
            <v>	工程转入</v>
          </cell>
          <cell r="F973" t="str">
            <v>否</v>
          </cell>
          <cell r="G973" t="str">
            <v>330824908000000402</v>
          </cell>
          <cell r="H973" t="str">
            <v>开化下界首</v>
          </cell>
          <cell r="I973" t="str">
            <v>2V500Ah不含GPS防盗模块（组）</v>
          </cell>
          <cell r="J973" t="str">
            <v>组</v>
          </cell>
          <cell r="K973" t="str">
            <v>1</v>
          </cell>
          <cell r="L973">
            <v>43010</v>
          </cell>
          <cell r="M973">
            <v>72</v>
          </cell>
          <cell r="N973">
            <v>0</v>
          </cell>
          <cell r="O973">
            <v>14422.76</v>
          </cell>
          <cell r="P973">
            <v>13990.08</v>
          </cell>
          <cell r="Q973">
            <v>432.68</v>
          </cell>
          <cell r="R973" t="str">
            <v>张杰</v>
          </cell>
          <cell r="S973" t="str">
            <v>2.更新改造</v>
          </cell>
          <cell r="T973" t="str">
            <v>01.设备老化</v>
          </cell>
          <cell r="U973" t="str">
            <v>修理费用高于或接近更新改造成本</v>
          </cell>
          <cell r="V973" t="str">
            <v>同意报废</v>
          </cell>
          <cell r="W973" t="str">
            <v>500AH</v>
          </cell>
        </row>
        <row r="974">
          <cell r="B974" t="str">
            <v>330800305164</v>
          </cell>
          <cell r="C974" t="str">
            <v>(浙江南都)-蓄电池-铅酸蓄电池</v>
          </cell>
          <cell r="D974" t="str">
            <v>01220101</v>
          </cell>
          <cell r="E974" t="str">
            <v>	工程转入</v>
          </cell>
          <cell r="F974" t="str">
            <v>否</v>
          </cell>
          <cell r="G974" t="str">
            <v>330824908000000170</v>
          </cell>
          <cell r="H974" t="str">
            <v>开化杨林店前</v>
          </cell>
          <cell r="I974" t="str">
            <v>-48V/200Ah铅酸蓄电池（12V/只）</v>
          </cell>
          <cell r="J974" t="str">
            <v>组</v>
          </cell>
          <cell r="K974" t="str">
            <v>1</v>
          </cell>
          <cell r="L974">
            <v>42124</v>
          </cell>
          <cell r="M974">
            <v>72</v>
          </cell>
          <cell r="N974">
            <v>0</v>
          </cell>
          <cell r="O974">
            <v>8154.15</v>
          </cell>
          <cell r="P974">
            <v>7909.53</v>
          </cell>
          <cell r="Q974">
            <v>244.62</v>
          </cell>
          <cell r="R974" t="str">
            <v>张杰</v>
          </cell>
          <cell r="S974" t="str">
            <v>2.更新改造</v>
          </cell>
          <cell r="T974" t="str">
            <v>01.设备老化</v>
          </cell>
          <cell r="U974" t="str">
            <v>修理费用高于或接近更新改造成本</v>
          </cell>
          <cell r="V974" t="str">
            <v>同意报废</v>
          </cell>
          <cell r="W974" t="str">
            <v>200AH</v>
          </cell>
        </row>
        <row r="975">
          <cell r="B975" t="str">
            <v>330800106793</v>
          </cell>
          <cell r="C975" t="str">
            <v>专用空调</v>
          </cell>
          <cell r="D975" t="str">
            <v>01230104</v>
          </cell>
          <cell r="E975" t="str">
            <v>	存量收购</v>
          </cell>
          <cell r="F975" t="str">
            <v>否</v>
          </cell>
          <cell r="G975" t="str">
            <v>330824908001900741</v>
          </cell>
          <cell r="H975" t="str">
            <v>开化高升</v>
          </cell>
          <cell r="I975" t="str">
            <v>KF-72L-JHS(2)</v>
          </cell>
          <cell r="J975" t="str">
            <v>个</v>
          </cell>
          <cell r="K975" t="str">
            <v>1</v>
          </cell>
          <cell r="L975">
            <v>40807</v>
          </cell>
          <cell r="M975">
            <v>23</v>
          </cell>
          <cell r="N975">
            <v>0</v>
          </cell>
          <cell r="O975">
            <v>2182.29</v>
          </cell>
          <cell r="P975">
            <v>2116.82</v>
          </cell>
          <cell r="Q975">
            <v>65.47</v>
          </cell>
          <cell r="R975" t="str">
            <v>张杰</v>
          </cell>
          <cell r="S975" t="str">
            <v>2.更新改造</v>
          </cell>
          <cell r="T975" t="str">
            <v>02.故障报废</v>
          </cell>
          <cell r="U975" t="str">
            <v>故障频繁且修理成本明显高于或接近同类资产重置成本</v>
          </cell>
          <cell r="V975" t="str">
            <v>同意报废</v>
          </cell>
          <cell r="W975" t="str">
            <v>3P</v>
          </cell>
        </row>
        <row r="976">
          <cell r="B976" t="str">
            <v>330800106855</v>
          </cell>
          <cell r="C976" t="str">
            <v>专用空调</v>
          </cell>
          <cell r="D976" t="str">
            <v>01230104</v>
          </cell>
          <cell r="E976" t="str">
            <v>	存量收购</v>
          </cell>
          <cell r="F976" t="str">
            <v>否</v>
          </cell>
          <cell r="G976" t="str">
            <v>330824908000000508</v>
          </cell>
          <cell r="H976" t="str">
            <v>开化封家创业基地</v>
          </cell>
          <cell r="I976" t="str">
            <v>SPW-V253DHL5</v>
          </cell>
          <cell r="J976" t="str">
            <v>个</v>
          </cell>
          <cell r="K976" t="str">
            <v>1</v>
          </cell>
          <cell r="L976">
            <v>39716</v>
          </cell>
          <cell r="M976">
            <v>6</v>
          </cell>
          <cell r="N976">
            <v>0</v>
          </cell>
          <cell r="O976">
            <v>257.5</v>
          </cell>
          <cell r="P976">
            <v>249.77</v>
          </cell>
          <cell r="Q976">
            <v>7.73</v>
          </cell>
          <cell r="R976" t="str">
            <v>张杰</v>
          </cell>
          <cell r="S976" t="str">
            <v>2.更新改造</v>
          </cell>
          <cell r="T976" t="str">
            <v>02.故障报废</v>
          </cell>
          <cell r="U976" t="str">
            <v>故障频繁且修理成本明显高于或接近同类资产重置成本</v>
          </cell>
          <cell r="V976" t="str">
            <v>同意报废</v>
          </cell>
          <cell r="W976" t="str">
            <v>3P</v>
          </cell>
        </row>
        <row r="977">
          <cell r="B977" t="str">
            <v>330800326920</v>
          </cell>
          <cell r="C977" t="str">
            <v>普通阀控密封铅酸蓄电池</v>
          </cell>
          <cell r="D977" t="str">
            <v>01220101</v>
          </cell>
          <cell r="E977" t="str">
            <v>	工程转入</v>
          </cell>
          <cell r="F977" t="str">
            <v>否</v>
          </cell>
          <cell r="G977" t="str">
            <v>330824908000000164</v>
          </cell>
          <cell r="H977" t="str">
            <v>开化音坑乡-2</v>
          </cell>
          <cell r="I977" t="str">
            <v>2V500Ah不含GPS防盗模块（组）</v>
          </cell>
          <cell r="J977" t="str">
            <v>组</v>
          </cell>
          <cell r="K977" t="str">
            <v>1</v>
          </cell>
          <cell r="L977">
            <v>43178</v>
          </cell>
          <cell r="M977">
            <v>72</v>
          </cell>
          <cell r="N977">
            <v>0</v>
          </cell>
          <cell r="O977">
            <v>14504.25</v>
          </cell>
          <cell r="P977">
            <v>14069.12</v>
          </cell>
          <cell r="Q977">
            <v>435.13</v>
          </cell>
          <cell r="R977" t="str">
            <v>张杰</v>
          </cell>
          <cell r="S977" t="str">
            <v>2.更新改造</v>
          </cell>
          <cell r="T977" t="str">
            <v>01.设备老化</v>
          </cell>
          <cell r="U977" t="str">
            <v>修理费用高于或接近更新改造成本</v>
          </cell>
          <cell r="V977" t="str">
            <v>同意报废</v>
          </cell>
          <cell r="W977" t="str">
            <v>500AH</v>
          </cell>
        </row>
        <row r="978">
          <cell r="B978" t="str">
            <v>330800326921</v>
          </cell>
          <cell r="C978" t="str">
            <v>普通阀控密封铅酸蓄电池</v>
          </cell>
          <cell r="D978" t="str">
            <v>01220101</v>
          </cell>
          <cell r="E978" t="str">
            <v>	工程转入</v>
          </cell>
          <cell r="F978" t="str">
            <v>否</v>
          </cell>
          <cell r="G978" t="str">
            <v>330824908000000164</v>
          </cell>
          <cell r="H978" t="str">
            <v>开化音坑乡-2</v>
          </cell>
          <cell r="I978" t="str">
            <v>2V500Ah不含GPS防盗模块（组）</v>
          </cell>
          <cell r="J978" t="str">
            <v>组</v>
          </cell>
          <cell r="K978" t="str">
            <v>1</v>
          </cell>
          <cell r="L978">
            <v>43178</v>
          </cell>
          <cell r="M978">
            <v>72</v>
          </cell>
          <cell r="N978">
            <v>0</v>
          </cell>
          <cell r="O978">
            <v>14504.25</v>
          </cell>
          <cell r="P978">
            <v>14069.12</v>
          </cell>
          <cell r="Q978">
            <v>435.13</v>
          </cell>
          <cell r="R978" t="str">
            <v>张杰</v>
          </cell>
          <cell r="S978" t="str">
            <v>2.更新改造</v>
          </cell>
          <cell r="T978" t="str">
            <v>01.设备老化</v>
          </cell>
          <cell r="U978" t="str">
            <v>修理费用高于或接近更新改造成本</v>
          </cell>
          <cell r="V978" t="str">
            <v>同意报废</v>
          </cell>
          <cell r="W978" t="str">
            <v>500AH</v>
          </cell>
        </row>
        <row r="979">
          <cell r="B979" t="str">
            <v>330800313505</v>
          </cell>
          <cell r="C979" t="str">
            <v>普通阀控密封铅酸蓄电池</v>
          </cell>
          <cell r="D979" t="str">
            <v>01220101</v>
          </cell>
          <cell r="E979" t="str">
            <v>	工程转入</v>
          </cell>
          <cell r="F979" t="str">
            <v>否</v>
          </cell>
          <cell r="G979" t="str">
            <v>330824908000000171</v>
          </cell>
          <cell r="H979" t="str">
            <v>开化城关桑淤-2</v>
          </cell>
          <cell r="I979" t="str">
            <v>2V500Ah不含GPS防盗模块（组）</v>
          </cell>
          <cell r="J979" t="str">
            <v>组</v>
          </cell>
          <cell r="K979" t="str">
            <v>1</v>
          </cell>
          <cell r="L979">
            <v>42766</v>
          </cell>
          <cell r="M979">
            <v>72</v>
          </cell>
          <cell r="N979">
            <v>0</v>
          </cell>
          <cell r="O979">
            <v>18120.97</v>
          </cell>
          <cell r="P979">
            <v>17577.34</v>
          </cell>
          <cell r="Q979">
            <v>543.63</v>
          </cell>
          <cell r="R979" t="str">
            <v>张杰</v>
          </cell>
          <cell r="S979" t="str">
            <v>2.更新改造</v>
          </cell>
          <cell r="T979" t="str">
            <v>01.设备老化</v>
          </cell>
          <cell r="U979" t="str">
            <v>修理费用高于或接近更新改造成本</v>
          </cell>
          <cell r="V979" t="str">
            <v>同意报废</v>
          </cell>
          <cell r="W979" t="str">
            <v>500AH</v>
          </cell>
        </row>
        <row r="980">
          <cell r="B980" t="str">
            <v>330800302376</v>
          </cell>
          <cell r="C980" t="str">
            <v>(浙江南都)-蓄电池-铅酸蓄电池</v>
          </cell>
          <cell r="D980" t="str">
            <v>01220101</v>
          </cell>
          <cell r="E980" t="str">
            <v>	工程转入</v>
          </cell>
          <cell r="F980" t="str">
            <v>否</v>
          </cell>
          <cell r="G980" t="str">
            <v>330824908000000329</v>
          </cell>
          <cell r="H980" t="str">
            <v>开化马金岭里-2</v>
          </cell>
          <cell r="I980" t="str">
            <v>-48V/200Ah铅酸蓄电池（12V/只，前置电池）</v>
          </cell>
          <cell r="J980" t="str">
            <v>组</v>
          </cell>
          <cell r="K980" t="str">
            <v>1</v>
          </cell>
          <cell r="L980">
            <v>42376</v>
          </cell>
          <cell r="M980">
            <v>72</v>
          </cell>
          <cell r="N980">
            <v>0</v>
          </cell>
          <cell r="O980">
            <v>10165.18</v>
          </cell>
          <cell r="P980">
            <v>9860.22</v>
          </cell>
          <cell r="Q980">
            <v>304.96</v>
          </cell>
          <cell r="R980" t="str">
            <v>张杰</v>
          </cell>
          <cell r="S980" t="str">
            <v>2.更新改造</v>
          </cell>
          <cell r="T980" t="str">
            <v>01.设备老化</v>
          </cell>
          <cell r="U980" t="str">
            <v>修理费用高于或接近更新改造成本</v>
          </cell>
          <cell r="V980" t="str">
            <v>同意报废</v>
          </cell>
          <cell r="W980" t="str">
            <v>200AH</v>
          </cell>
        </row>
        <row r="981">
          <cell r="B981" t="str">
            <v>330800124556</v>
          </cell>
          <cell r="C981" t="str">
            <v>蓄电池组</v>
          </cell>
          <cell r="D981" t="str">
            <v>01220101</v>
          </cell>
          <cell r="E981" t="str">
            <v>	存量收购</v>
          </cell>
          <cell r="F981" t="str">
            <v>否</v>
          </cell>
          <cell r="G981" t="str">
            <v>330824908000000540</v>
          </cell>
          <cell r="H981" t="str">
            <v>开化岭里</v>
          </cell>
          <cell r="I981" t="str">
            <v>48V-500AH</v>
          </cell>
          <cell r="J981" t="str">
            <v>V×AH-组</v>
          </cell>
          <cell r="K981" t="str">
            <v>1</v>
          </cell>
          <cell r="L981">
            <v>41635</v>
          </cell>
          <cell r="M981">
            <v>38</v>
          </cell>
          <cell r="N981">
            <v>0</v>
          </cell>
          <cell r="O981">
            <v>9493.14</v>
          </cell>
          <cell r="P981">
            <v>9208.35</v>
          </cell>
          <cell r="Q981">
            <v>284.79</v>
          </cell>
          <cell r="R981" t="str">
            <v>张杰</v>
          </cell>
          <cell r="S981" t="str">
            <v>2.更新改造</v>
          </cell>
          <cell r="T981" t="str">
            <v>01.设备老化</v>
          </cell>
          <cell r="U981" t="str">
            <v>修理费用高于或接近更新改造成本</v>
          </cell>
          <cell r="V981" t="str">
            <v>同意报废</v>
          </cell>
          <cell r="W981" t="str">
            <v>500AH</v>
          </cell>
        </row>
        <row r="982">
          <cell r="B982" t="str">
            <v>330800321522</v>
          </cell>
          <cell r="C982" t="str">
            <v>普通阀控密封铅酸蓄电池</v>
          </cell>
          <cell r="D982" t="str">
            <v>01220101</v>
          </cell>
          <cell r="E982" t="str">
            <v>	工程转入</v>
          </cell>
          <cell r="F982" t="str">
            <v>否</v>
          </cell>
          <cell r="G982" t="str">
            <v>330824908000000051</v>
          </cell>
          <cell r="H982" t="str">
            <v>开化马金高韩</v>
          </cell>
          <cell r="I982" t="str">
            <v>2V500Ah不含GPS防盗模块（组）</v>
          </cell>
          <cell r="J982" t="str">
            <v>组</v>
          </cell>
          <cell r="K982" t="str">
            <v>1</v>
          </cell>
          <cell r="L982">
            <v>42998</v>
          </cell>
          <cell r="M982">
            <v>72</v>
          </cell>
          <cell r="N982">
            <v>0</v>
          </cell>
          <cell r="O982">
            <v>14022.05</v>
          </cell>
          <cell r="P982">
            <v>13601.39</v>
          </cell>
          <cell r="Q982">
            <v>420.66</v>
          </cell>
          <cell r="R982" t="str">
            <v>张杰</v>
          </cell>
          <cell r="S982" t="str">
            <v>2.更新改造</v>
          </cell>
          <cell r="T982" t="str">
            <v>01.设备老化</v>
          </cell>
          <cell r="U982" t="str">
            <v>修理费用高于或接近更新改造成本</v>
          </cell>
          <cell r="V982" t="str">
            <v>同意报废</v>
          </cell>
          <cell r="W982" t="str">
            <v>500AH</v>
          </cell>
        </row>
        <row r="983">
          <cell r="B983" t="str">
            <v>330800308811</v>
          </cell>
          <cell r="C983" t="str">
            <v>普通阀控密封铅酸蓄电池</v>
          </cell>
          <cell r="D983" t="str">
            <v>01220101</v>
          </cell>
          <cell r="E983" t="str">
            <v>	工程转入</v>
          </cell>
          <cell r="F983" t="str">
            <v>否</v>
          </cell>
          <cell r="G983" t="str">
            <v>330824908000000051</v>
          </cell>
          <cell r="H983" t="str">
            <v>开化马金高韩</v>
          </cell>
          <cell r="I983" t="str">
            <v>2V500Ah不含GPS防盗模块（组）</v>
          </cell>
          <cell r="J983" t="str">
            <v>组</v>
          </cell>
          <cell r="K983" t="str">
            <v>1</v>
          </cell>
          <cell r="L983">
            <v>42579</v>
          </cell>
          <cell r="M983">
            <v>72</v>
          </cell>
          <cell r="N983">
            <v>0</v>
          </cell>
          <cell r="O983">
            <v>11547.08</v>
          </cell>
          <cell r="P983">
            <v>11200.67</v>
          </cell>
          <cell r="Q983">
            <v>346.41</v>
          </cell>
          <cell r="R983" t="str">
            <v>张杰</v>
          </cell>
          <cell r="S983" t="str">
            <v>2.更新改造</v>
          </cell>
          <cell r="T983" t="str">
            <v>01.设备老化</v>
          </cell>
          <cell r="U983" t="str">
            <v>修理费用高于或接近更新改造成本</v>
          </cell>
          <cell r="V983" t="str">
            <v>同意报废</v>
          </cell>
          <cell r="W983" t="str">
            <v>500AH</v>
          </cell>
        </row>
        <row r="984">
          <cell r="B984" t="str">
            <v>330800110193</v>
          </cell>
          <cell r="C984" t="str">
            <v>蓄电池组</v>
          </cell>
          <cell r="D984" t="str">
            <v>01220101</v>
          </cell>
          <cell r="E984" t="str">
            <v>	存量收购</v>
          </cell>
          <cell r="F984" t="str">
            <v>否</v>
          </cell>
          <cell r="G984" t="str">
            <v>330824908000000803</v>
          </cell>
          <cell r="H984" t="str">
            <v>开化枫楼底</v>
          </cell>
          <cell r="I984" t="str">
            <v>48V-200AH</v>
          </cell>
          <cell r="J984" t="str">
            <v>V×AH-组</v>
          </cell>
          <cell r="K984" t="str">
            <v>1</v>
          </cell>
          <cell r="L984">
            <v>41608</v>
          </cell>
          <cell r="M984">
            <v>37</v>
          </cell>
          <cell r="N984">
            <v>0</v>
          </cell>
          <cell r="O984">
            <v>3733.97</v>
          </cell>
          <cell r="P984">
            <v>3621.95</v>
          </cell>
          <cell r="Q984">
            <v>112.02</v>
          </cell>
          <cell r="R984" t="str">
            <v>张杰</v>
          </cell>
          <cell r="S984" t="str">
            <v>2.更新改造</v>
          </cell>
          <cell r="T984" t="str">
            <v>01.设备老化</v>
          </cell>
          <cell r="U984" t="str">
            <v>修理费用高于或接近更新改造成本</v>
          </cell>
          <cell r="V984" t="str">
            <v>同意报废</v>
          </cell>
          <cell r="W984" t="str">
            <v>200AH</v>
          </cell>
        </row>
        <row r="985">
          <cell r="B985" t="str">
            <v>330800110205</v>
          </cell>
          <cell r="C985" t="str">
            <v>整流设备-组合开关电源</v>
          </cell>
          <cell r="D985" t="str">
            <v>01220501</v>
          </cell>
          <cell r="E985" t="str">
            <v>	存量收购</v>
          </cell>
          <cell r="F985" t="str">
            <v>否</v>
          </cell>
          <cell r="G985" t="str">
            <v>330824908000000374</v>
          </cell>
          <cell r="H985" t="str">
            <v>开化长虹虹桥</v>
          </cell>
          <cell r="I985" t="str">
            <v>48V-600A(50A模块)-100A</v>
          </cell>
          <cell r="J985" t="str">
            <v>个</v>
          </cell>
          <cell r="K985" t="str">
            <v>1</v>
          </cell>
          <cell r="L985">
            <v>38504</v>
          </cell>
          <cell r="M985">
            <v>6</v>
          </cell>
          <cell r="N985">
            <v>0</v>
          </cell>
          <cell r="O985">
            <v>898.2</v>
          </cell>
          <cell r="P985">
            <v>871.25</v>
          </cell>
          <cell r="Q985">
            <v>26.95</v>
          </cell>
          <cell r="R985" t="str">
            <v>张杰</v>
          </cell>
          <cell r="S985" t="str">
            <v>2.更新改造</v>
          </cell>
          <cell r="T985" t="str">
            <v>02.故障报废</v>
          </cell>
          <cell r="U985" t="str">
            <v>故障频繁且修理成本明显高于或接近同类资产重置成本</v>
          </cell>
          <cell r="V985" t="str">
            <v>同意报废</v>
          </cell>
          <cell r="W985" t="str">
            <v>组合式开关电源</v>
          </cell>
        </row>
        <row r="986">
          <cell r="B986" t="str">
            <v>330800316416</v>
          </cell>
          <cell r="C986" t="str">
            <v>整流模块</v>
          </cell>
          <cell r="D986" t="str">
            <v>01220504</v>
          </cell>
          <cell r="E986" t="str">
            <v>	工程转入</v>
          </cell>
          <cell r="F986" t="str">
            <v>否</v>
          </cell>
          <cell r="G986" t="str">
            <v>330824908000000374</v>
          </cell>
          <cell r="H986" t="str">
            <v>开化长虹虹桥</v>
          </cell>
          <cell r="I986" t="str">
            <v>普通模块50A</v>
          </cell>
          <cell r="J986" t="str">
            <v>个</v>
          </cell>
          <cell r="K986" t="str">
            <v>1</v>
          </cell>
          <cell r="L986">
            <v>42850</v>
          </cell>
          <cell r="M986">
            <v>72</v>
          </cell>
          <cell r="N986">
            <v>0</v>
          </cell>
          <cell r="O986">
            <v>8339.02</v>
          </cell>
          <cell r="P986">
            <v>8088.85</v>
          </cell>
          <cell r="Q986">
            <v>250.17</v>
          </cell>
          <cell r="R986" t="str">
            <v>张杰</v>
          </cell>
          <cell r="S986" t="str">
            <v>2.更新改造</v>
          </cell>
          <cell r="T986" t="str">
            <v>02.故障报废</v>
          </cell>
          <cell r="U986" t="str">
            <v>故障频繁且修理成本明显高于或接近同类资产重置成本</v>
          </cell>
          <cell r="V986" t="str">
            <v>同意报废</v>
          </cell>
          <cell r="W986" t="str">
            <v>整流模块</v>
          </cell>
        </row>
        <row r="987">
          <cell r="B987" t="str">
            <v>330800323197</v>
          </cell>
          <cell r="C987" t="str">
            <v>普通阀控密封铅酸蓄电池</v>
          </cell>
          <cell r="D987" t="str">
            <v>01220101</v>
          </cell>
          <cell r="E987" t="str">
            <v>	工程转入</v>
          </cell>
          <cell r="F987" t="str">
            <v>否</v>
          </cell>
          <cell r="G987" t="str">
            <v>330824500000000107</v>
          </cell>
          <cell r="H987" t="str">
            <v>开化白鹤山三号隧道西口</v>
          </cell>
          <cell r="I987" t="str">
            <v>前置端子铅酸蓄电池48V200Ah（125宽）</v>
          </cell>
          <cell r="J987" t="str">
            <v>组</v>
          </cell>
          <cell r="K987" t="str">
            <v>1</v>
          </cell>
          <cell r="L987">
            <v>42981</v>
          </cell>
          <cell r="M987">
            <v>72</v>
          </cell>
          <cell r="N987">
            <v>0</v>
          </cell>
          <cell r="O987">
            <v>5621.19</v>
          </cell>
          <cell r="P987">
            <v>5452.55</v>
          </cell>
          <cell r="Q987">
            <v>168.64</v>
          </cell>
          <cell r="R987" t="str">
            <v>张杰</v>
          </cell>
          <cell r="S987" t="str">
            <v>2.更新改造</v>
          </cell>
          <cell r="T987" t="str">
            <v>02.故障报废</v>
          </cell>
          <cell r="U987" t="str">
            <v>故障频繁且修理成本明显高于或接近同类资产重置成本</v>
          </cell>
          <cell r="V987" t="str">
            <v>同意报废</v>
          </cell>
          <cell r="W987" t="str">
            <v>200AH</v>
          </cell>
        </row>
        <row r="988">
          <cell r="B988" t="str">
            <v>330800323198</v>
          </cell>
          <cell r="C988" t="str">
            <v>普通阀控密封铅酸蓄电池</v>
          </cell>
          <cell r="D988" t="str">
            <v>01220101</v>
          </cell>
          <cell r="E988" t="str">
            <v>	工程转入</v>
          </cell>
          <cell r="F988" t="str">
            <v>否</v>
          </cell>
          <cell r="G988" t="str">
            <v>330824500000000107</v>
          </cell>
          <cell r="H988" t="str">
            <v>开化白鹤山三号隧道西口</v>
          </cell>
          <cell r="I988" t="str">
            <v>前置端子铅酸蓄电池48V200Ah（125宽）</v>
          </cell>
          <cell r="J988" t="str">
            <v>组</v>
          </cell>
          <cell r="K988" t="str">
            <v>1</v>
          </cell>
          <cell r="L988">
            <v>42981</v>
          </cell>
          <cell r="M988">
            <v>72</v>
          </cell>
          <cell r="N988">
            <v>0</v>
          </cell>
          <cell r="O988">
            <v>5621.2</v>
          </cell>
          <cell r="P988">
            <v>5452.56</v>
          </cell>
          <cell r="Q988">
            <v>168.64</v>
          </cell>
          <cell r="R988" t="str">
            <v>张杰</v>
          </cell>
          <cell r="S988" t="str">
            <v>2.更新改造</v>
          </cell>
          <cell r="T988" t="str">
            <v>01.设备老化</v>
          </cell>
          <cell r="U988" t="str">
            <v>修理费用高于或接近更新改造成本</v>
          </cell>
          <cell r="V988" t="str">
            <v>同意报废</v>
          </cell>
          <cell r="W988" t="str">
            <v>200AH</v>
          </cell>
        </row>
        <row r="989">
          <cell r="B989" t="str">
            <v>330800323372</v>
          </cell>
          <cell r="C989" t="str">
            <v>普通阀控密封铅酸蓄电池</v>
          </cell>
          <cell r="D989" t="str">
            <v>01220101</v>
          </cell>
          <cell r="E989" t="str">
            <v>	工程转入</v>
          </cell>
          <cell r="F989" t="str">
            <v>否</v>
          </cell>
          <cell r="G989" t="str">
            <v>330824500000000135</v>
          </cell>
          <cell r="H989" t="str">
            <v>开化白鹤山二号隧道东口</v>
          </cell>
          <cell r="I989" t="str">
            <v>前置端子铅酸蓄电池48V200Ah（125宽）</v>
          </cell>
          <cell r="J989" t="str">
            <v>组</v>
          </cell>
          <cell r="K989" t="str">
            <v>1</v>
          </cell>
          <cell r="L989">
            <v>43035</v>
          </cell>
          <cell r="M989">
            <v>72</v>
          </cell>
          <cell r="N989">
            <v>0</v>
          </cell>
          <cell r="O989">
            <v>5612.77</v>
          </cell>
          <cell r="P989">
            <v>5444.39</v>
          </cell>
          <cell r="Q989">
            <v>168.38</v>
          </cell>
          <cell r="R989" t="str">
            <v>张杰</v>
          </cell>
          <cell r="S989" t="str">
            <v>2.更新改造</v>
          </cell>
          <cell r="T989" t="str">
            <v>01.设备老化</v>
          </cell>
          <cell r="U989" t="str">
            <v>修理费用高于或接近更新改造成本</v>
          </cell>
          <cell r="V989" t="str">
            <v>同意报废</v>
          </cell>
          <cell r="W989" t="str">
            <v>200AH</v>
          </cell>
        </row>
        <row r="990">
          <cell r="B990" t="str">
            <v>330800323373</v>
          </cell>
          <cell r="C990" t="str">
            <v>普通阀控密封铅酸蓄电池</v>
          </cell>
          <cell r="D990" t="str">
            <v>01220101</v>
          </cell>
          <cell r="E990" t="str">
            <v>	工程转入</v>
          </cell>
          <cell r="F990" t="str">
            <v>否</v>
          </cell>
          <cell r="G990" t="str">
            <v>330824500000000135</v>
          </cell>
          <cell r="H990" t="str">
            <v>开化白鹤山二号隧道东口</v>
          </cell>
          <cell r="I990" t="str">
            <v>前置端子铅酸蓄电池48V200Ah（125宽）</v>
          </cell>
          <cell r="J990" t="str">
            <v>组</v>
          </cell>
          <cell r="K990" t="str">
            <v>1</v>
          </cell>
          <cell r="L990">
            <v>43035</v>
          </cell>
          <cell r="M990">
            <v>72</v>
          </cell>
          <cell r="N990">
            <v>0</v>
          </cell>
          <cell r="O990">
            <v>5612.78</v>
          </cell>
          <cell r="P990">
            <v>5444.4</v>
          </cell>
          <cell r="Q990">
            <v>168.38</v>
          </cell>
          <cell r="R990" t="str">
            <v>张杰</v>
          </cell>
          <cell r="S990" t="str">
            <v>2.更新改造</v>
          </cell>
          <cell r="T990" t="str">
            <v>01.设备老化</v>
          </cell>
          <cell r="U990" t="str">
            <v>修理费用高于或接近更新改造成本</v>
          </cell>
          <cell r="V990" t="str">
            <v>同意报废</v>
          </cell>
          <cell r="W990" t="str">
            <v>200AH</v>
          </cell>
        </row>
        <row r="991">
          <cell r="B991" t="str">
            <v>330800323358</v>
          </cell>
          <cell r="C991" t="str">
            <v>普通阀控密封铅酸蓄电池</v>
          </cell>
          <cell r="D991" t="str">
            <v>01220101</v>
          </cell>
          <cell r="E991" t="str">
            <v>	工程转入</v>
          </cell>
          <cell r="F991" t="str">
            <v>否</v>
          </cell>
          <cell r="G991" t="str">
            <v>330824500000000121</v>
          </cell>
          <cell r="H991" t="str">
            <v>开化丙龙山隧道东口</v>
          </cell>
          <cell r="I991" t="str">
            <v>前置端子铅酸蓄电池48V200Ah（125宽）</v>
          </cell>
          <cell r="J991" t="str">
            <v>组</v>
          </cell>
          <cell r="K991" t="str">
            <v>1</v>
          </cell>
          <cell r="L991">
            <v>43031</v>
          </cell>
          <cell r="M991">
            <v>72</v>
          </cell>
          <cell r="N991">
            <v>0</v>
          </cell>
          <cell r="O991">
            <v>5677.54</v>
          </cell>
          <cell r="P991">
            <v>5507.21</v>
          </cell>
          <cell r="Q991">
            <v>170.33</v>
          </cell>
          <cell r="R991" t="str">
            <v>张杰</v>
          </cell>
          <cell r="S991" t="str">
            <v>2.更新改造</v>
          </cell>
          <cell r="T991" t="str">
            <v>01.设备老化</v>
          </cell>
          <cell r="U991" t="str">
            <v>修理费用高于或接近更新改造成本</v>
          </cell>
          <cell r="V991" t="str">
            <v>同意报废</v>
          </cell>
          <cell r="W991" t="str">
            <v>200AH</v>
          </cell>
        </row>
        <row r="992">
          <cell r="B992" t="str">
            <v>330800323359</v>
          </cell>
          <cell r="C992" t="str">
            <v>普通阀控密封铅酸蓄电池</v>
          </cell>
          <cell r="D992" t="str">
            <v>01220101</v>
          </cell>
          <cell r="E992" t="str">
            <v>	工程转入</v>
          </cell>
          <cell r="F992" t="str">
            <v>否</v>
          </cell>
          <cell r="G992" t="str">
            <v>330824500000000121</v>
          </cell>
          <cell r="H992" t="str">
            <v>开化丙龙山隧道东口</v>
          </cell>
          <cell r="I992" t="str">
            <v>前置端子铅酸蓄电池48V200Ah（125宽）</v>
          </cell>
          <cell r="J992" t="str">
            <v>组</v>
          </cell>
          <cell r="K992" t="str">
            <v>1</v>
          </cell>
          <cell r="L992">
            <v>43031</v>
          </cell>
          <cell r="M992">
            <v>72</v>
          </cell>
          <cell r="N992">
            <v>0</v>
          </cell>
          <cell r="O992">
            <v>5677.55</v>
          </cell>
          <cell r="P992">
            <v>5507.22</v>
          </cell>
          <cell r="Q992">
            <v>170.33</v>
          </cell>
          <cell r="R992" t="str">
            <v>张杰</v>
          </cell>
          <cell r="S992" t="str">
            <v>2.更新改造</v>
          </cell>
          <cell r="T992" t="str">
            <v>01.设备老化</v>
          </cell>
          <cell r="U992" t="str">
            <v>修理费用高于或接近更新改造成本</v>
          </cell>
          <cell r="V992" t="str">
            <v>同意报废</v>
          </cell>
          <cell r="W992" t="str">
            <v>200AH</v>
          </cell>
        </row>
        <row r="993">
          <cell r="B993" t="str">
            <v>330800315848</v>
          </cell>
          <cell r="C993" t="str">
            <v>动环监控设备FSU</v>
          </cell>
          <cell r="D993" t="str">
            <v>01230301</v>
          </cell>
          <cell r="E993" t="str">
            <v>	工程转入</v>
          </cell>
          <cell r="F993" t="str">
            <v>否</v>
          </cell>
          <cell r="G993" t="str">
            <v>33082401000093</v>
          </cell>
          <cell r="H993" t="str">
            <v>开化星口服务区</v>
          </cell>
          <cell r="I993" t="str">
            <v>动力及环境监控单元主设备设备室内型成套设备</v>
          </cell>
          <cell r="J993" t="str">
            <v>套</v>
          </cell>
          <cell r="K993" t="str">
            <v>1</v>
          </cell>
          <cell r="L993">
            <v>42173</v>
          </cell>
          <cell r="M993">
            <v>72</v>
          </cell>
          <cell r="N993">
            <v>0</v>
          </cell>
          <cell r="O993">
            <v>3884.87</v>
          </cell>
          <cell r="P993">
            <v>3768.32</v>
          </cell>
          <cell r="Q993">
            <v>116.55</v>
          </cell>
          <cell r="R993" t="str">
            <v>张杰</v>
          </cell>
          <cell r="S993" t="str">
            <v>2.更新改造</v>
          </cell>
          <cell r="T993" t="str">
            <v>02.故障报废</v>
          </cell>
          <cell r="U993" t="str">
            <v>故障频繁且修理成本明显高于或接近同类资产重置成本</v>
          </cell>
          <cell r="V993" t="str">
            <v>同意报废</v>
          </cell>
          <cell r="W993" t="str">
            <v>FSU</v>
          </cell>
        </row>
        <row r="994">
          <cell r="B994" t="str">
            <v>330800130058</v>
          </cell>
          <cell r="C994" t="str">
            <v>蓄电池组</v>
          </cell>
          <cell r="D994" t="str">
            <v>01220101</v>
          </cell>
          <cell r="E994" t="str">
            <v>	存量收购</v>
          </cell>
          <cell r="F994" t="str">
            <v>否</v>
          </cell>
          <cell r="G994" t="str">
            <v>330824908000000461</v>
          </cell>
          <cell r="H994" t="str">
            <v>开化黄陵</v>
          </cell>
          <cell r="I994" t="str">
            <v>48V-500AH</v>
          </cell>
          <cell r="J994" t="str">
            <v>V×AH-组</v>
          </cell>
          <cell r="K994" t="str">
            <v>1</v>
          </cell>
          <cell r="L994">
            <v>41850</v>
          </cell>
          <cell r="M994">
            <v>45</v>
          </cell>
          <cell r="N994">
            <v>0</v>
          </cell>
          <cell r="O994">
            <v>11253.98</v>
          </cell>
          <cell r="P994">
            <v>10916.36</v>
          </cell>
          <cell r="Q994">
            <v>337.62</v>
          </cell>
          <cell r="R994" t="str">
            <v>张杰</v>
          </cell>
          <cell r="S994" t="str">
            <v>2.更新改造</v>
          </cell>
          <cell r="T994" t="str">
            <v>01.设备老化</v>
          </cell>
          <cell r="U994" t="str">
            <v>修理费用高于或接近更新改造成本</v>
          </cell>
          <cell r="V994" t="str">
            <v>同意报废</v>
          </cell>
          <cell r="W994" t="str">
            <v>500AH</v>
          </cell>
        </row>
        <row r="995">
          <cell r="B995" t="str">
            <v>330800314355</v>
          </cell>
          <cell r="C995" t="str">
            <v>普通阀控密封铅酸蓄电池</v>
          </cell>
          <cell r="D995" t="str">
            <v>01220101</v>
          </cell>
          <cell r="E995" t="str">
            <v>	工程转入</v>
          </cell>
          <cell r="F995" t="str">
            <v>否</v>
          </cell>
          <cell r="G995" t="str">
            <v>330824908000000308</v>
          </cell>
          <cell r="H995" t="str">
            <v>开化城关山甸-2</v>
          </cell>
          <cell r="I995" t="str">
            <v>2V500Ah不含GPS防盗模块（组）</v>
          </cell>
          <cell r="J995" t="str">
            <v>组</v>
          </cell>
          <cell r="K995" t="str">
            <v>1</v>
          </cell>
          <cell r="L995">
            <v>42816</v>
          </cell>
          <cell r="M995">
            <v>72</v>
          </cell>
          <cell r="N995">
            <v>0</v>
          </cell>
          <cell r="O995">
            <v>13223.52</v>
          </cell>
          <cell r="P995">
            <v>12826.81</v>
          </cell>
          <cell r="Q995">
            <v>396.71</v>
          </cell>
          <cell r="R995" t="str">
            <v>张杰</v>
          </cell>
          <cell r="S995" t="str">
            <v>2.更新改造</v>
          </cell>
          <cell r="T995" t="str">
            <v>01.设备老化</v>
          </cell>
          <cell r="U995" t="str">
            <v>修理费用高于或接近更新改造成本</v>
          </cell>
          <cell r="V995" t="str">
            <v>同意报废</v>
          </cell>
          <cell r="W995" t="str">
            <v>500AH</v>
          </cell>
        </row>
        <row r="996">
          <cell r="B996" t="str">
            <v>330800106852</v>
          </cell>
          <cell r="C996" t="str">
            <v>专用空调</v>
          </cell>
          <cell r="D996" t="str">
            <v>01230104</v>
          </cell>
          <cell r="E996" t="str">
            <v>	存量收购</v>
          </cell>
          <cell r="F996" t="str">
            <v>否</v>
          </cell>
          <cell r="G996" t="str">
            <v>330824908000000637</v>
          </cell>
          <cell r="H996" t="str">
            <v>开化横岭底</v>
          </cell>
          <cell r="I996" t="str">
            <v>SPW-V253DHL5</v>
          </cell>
          <cell r="J996" t="str">
            <v>个</v>
          </cell>
          <cell r="K996" t="str">
            <v>1</v>
          </cell>
          <cell r="L996">
            <v>39716</v>
          </cell>
          <cell r="M996">
            <v>6</v>
          </cell>
          <cell r="N996">
            <v>0</v>
          </cell>
          <cell r="O996">
            <v>257.5</v>
          </cell>
          <cell r="P996">
            <v>249.77</v>
          </cell>
          <cell r="Q996">
            <v>7.73</v>
          </cell>
          <cell r="R996" t="str">
            <v>张杰</v>
          </cell>
          <cell r="S996" t="str">
            <v>2.更新改造</v>
          </cell>
          <cell r="T996" t="str">
            <v>02.故障报废</v>
          </cell>
          <cell r="U996" t="str">
            <v>故障频繁且修理成本明显高于或接近同类资产重置成本</v>
          </cell>
          <cell r="V996" t="str">
            <v>同意报废</v>
          </cell>
          <cell r="W996" t="str">
            <v>3P</v>
          </cell>
        </row>
        <row r="997">
          <cell r="B997" t="str">
            <v>330800301308</v>
          </cell>
          <cell r="C997" t="str">
            <v>普通空调</v>
          </cell>
          <cell r="D997" t="str">
            <v>01230104</v>
          </cell>
          <cell r="E997" t="str">
            <v>	存量收购</v>
          </cell>
          <cell r="F997" t="str">
            <v>否</v>
          </cell>
          <cell r="G997" t="str">
            <v>330824908001900797</v>
          </cell>
          <cell r="H997" t="str">
            <v>开化西塘坞</v>
          </cell>
          <cell r="I997" t="str">
            <v>KF-72LW-JH1SN(R2)</v>
          </cell>
          <cell r="J997" t="str">
            <v>个</v>
          </cell>
          <cell r="K997" t="str">
            <v>1</v>
          </cell>
          <cell r="L997">
            <v>42308</v>
          </cell>
          <cell r="M997">
            <v>72</v>
          </cell>
          <cell r="N997">
            <v>0</v>
          </cell>
          <cell r="O997">
            <v>3357.15</v>
          </cell>
          <cell r="P997">
            <v>3256.44</v>
          </cell>
          <cell r="Q997">
            <v>100.71</v>
          </cell>
          <cell r="R997" t="str">
            <v>张杰</v>
          </cell>
          <cell r="S997" t="str">
            <v>2.更新改造</v>
          </cell>
          <cell r="T997" t="str">
            <v>02.故障报废</v>
          </cell>
          <cell r="U997" t="str">
            <v>故障频繁且修理成本明显高于或接近同类资产重置成本</v>
          </cell>
          <cell r="V997" t="str">
            <v>同意报废</v>
          </cell>
          <cell r="W997" t="str">
            <v>2P</v>
          </cell>
        </row>
        <row r="998">
          <cell r="B998" t="str">
            <v>330800112274</v>
          </cell>
          <cell r="C998" t="str">
            <v>专用空调</v>
          </cell>
          <cell r="D998" t="str">
            <v>01230104</v>
          </cell>
          <cell r="E998" t="str">
            <v>	存量收购</v>
          </cell>
          <cell r="F998" t="str">
            <v>否</v>
          </cell>
          <cell r="G998" t="str">
            <v>330824908000000733</v>
          </cell>
          <cell r="H998" t="str">
            <v>开化詹村</v>
          </cell>
          <cell r="I998" t="str">
            <v>KF-72L-JHS(2)</v>
          </cell>
          <cell r="J998" t="str">
            <v>个</v>
          </cell>
          <cell r="K998" t="str">
            <v>1</v>
          </cell>
          <cell r="L998">
            <v>40814</v>
          </cell>
          <cell r="M998">
            <v>23</v>
          </cell>
          <cell r="N998">
            <v>0</v>
          </cell>
          <cell r="O998">
            <v>2226.31</v>
          </cell>
          <cell r="P998">
            <v>2159.52</v>
          </cell>
          <cell r="Q998">
            <v>66.79</v>
          </cell>
          <cell r="R998" t="str">
            <v>张杰</v>
          </cell>
          <cell r="S998" t="str">
            <v>2.更新改造</v>
          </cell>
          <cell r="T998" t="str">
            <v>02.故障报废</v>
          </cell>
          <cell r="U998" t="str">
            <v>故障频繁且修理成本明显高于或接近同类资产重置成本</v>
          </cell>
          <cell r="V998" t="str">
            <v>同意报废</v>
          </cell>
          <cell r="W998" t="str">
            <v>3P</v>
          </cell>
        </row>
        <row r="999">
          <cell r="B999" t="str">
            <v>330800112266</v>
          </cell>
          <cell r="C999" t="str">
            <v>专用空调</v>
          </cell>
          <cell r="D999" t="str">
            <v>01230104</v>
          </cell>
          <cell r="E999" t="str">
            <v>	存量收购</v>
          </cell>
          <cell r="F999" t="str">
            <v>否</v>
          </cell>
          <cell r="G999" t="str">
            <v>330824908000000536</v>
          </cell>
          <cell r="H999" t="str">
            <v>开化金锭坞</v>
          </cell>
          <cell r="I999" t="str">
            <v>KF-72LW-17Y2</v>
          </cell>
          <cell r="J999" t="str">
            <v>个</v>
          </cell>
          <cell r="K999" t="str">
            <v>1</v>
          </cell>
          <cell r="L999">
            <v>40482</v>
          </cell>
          <cell r="M999">
            <v>6</v>
          </cell>
          <cell r="N999">
            <v>0</v>
          </cell>
          <cell r="O999">
            <v>1314</v>
          </cell>
          <cell r="P999">
            <v>1274.58</v>
          </cell>
          <cell r="Q999">
            <v>39.42</v>
          </cell>
          <cell r="R999" t="str">
            <v>张杰</v>
          </cell>
          <cell r="S999" t="str">
            <v>2.更新改造</v>
          </cell>
          <cell r="T999" t="str">
            <v>02.故障报废</v>
          </cell>
          <cell r="U999" t="str">
            <v>故障频繁且修理成本明显高于或接近同类资产重置成本</v>
          </cell>
          <cell r="V999" t="str">
            <v>同意报废</v>
          </cell>
          <cell r="W999" t="str">
            <v>3P</v>
          </cell>
        </row>
        <row r="1000">
          <cell r="B1000" t="str">
            <v>330800319393</v>
          </cell>
          <cell r="C1000" t="str">
            <v>动力及环境监控单元</v>
          </cell>
          <cell r="D1000" t="str">
            <v>01230301</v>
          </cell>
          <cell r="E1000" t="str">
            <v>	工程转入</v>
          </cell>
          <cell r="F1000" t="str">
            <v>否</v>
          </cell>
          <cell r="G1000" t="str">
            <v>330824908000000172</v>
          </cell>
          <cell r="H1000" t="str">
            <v>开化大溪边石畈</v>
          </cell>
          <cell r="I1000" t="str">
            <v>主设备室内型成套设备基本配置模型</v>
          </cell>
          <cell r="J1000" t="str">
            <v>套</v>
          </cell>
          <cell r="K1000" t="str">
            <v>1</v>
          </cell>
          <cell r="L1000">
            <v>42940</v>
          </cell>
          <cell r="M1000">
            <v>72</v>
          </cell>
          <cell r="N1000">
            <v>0</v>
          </cell>
          <cell r="O1000">
            <v>3546.14</v>
          </cell>
          <cell r="P1000">
            <v>3439.76</v>
          </cell>
          <cell r="Q1000">
            <v>106.38</v>
          </cell>
          <cell r="R1000" t="str">
            <v>张杰</v>
          </cell>
          <cell r="S1000" t="str">
            <v>2.更新改造</v>
          </cell>
          <cell r="T1000" t="str">
            <v>02.故障报废</v>
          </cell>
          <cell r="U1000" t="str">
            <v>故障频繁且修理成本明显高于或接近同类资产重置成本</v>
          </cell>
          <cell r="V1000" t="str">
            <v>同意报废</v>
          </cell>
          <cell r="W1000" t="str">
            <v>FSU</v>
          </cell>
        </row>
        <row r="1001">
          <cell r="B1001" t="str">
            <v>330800108354</v>
          </cell>
          <cell r="C1001" t="str">
            <v>塔桅</v>
          </cell>
          <cell r="D1001" t="str">
            <v>01010305</v>
          </cell>
          <cell r="E1001" t="str">
            <v>	存量收购</v>
          </cell>
          <cell r="F1001" t="str">
            <v>否</v>
          </cell>
          <cell r="G1001" t="str">
            <v>330824908000000180</v>
          </cell>
          <cell r="H1001" t="str">
            <v>开化林山石桥</v>
          </cell>
          <cell r="I1001" t="str">
            <v>拉线塔</v>
          </cell>
          <cell r="J1001" t="str">
            <v>座</v>
          </cell>
          <cell r="K1001" t="str">
            <v>1</v>
          </cell>
          <cell r="L1001">
            <v>40973</v>
          </cell>
          <cell r="M1001">
            <v>120</v>
          </cell>
          <cell r="N1001">
            <v>12</v>
          </cell>
          <cell r="O1001">
            <v>26230.38</v>
          </cell>
          <cell r="P1001">
            <v>22899.17</v>
          </cell>
          <cell r="Q1001">
            <v>3331.21</v>
          </cell>
          <cell r="R1001" t="str">
            <v>张杰</v>
          </cell>
          <cell r="S1001" t="str">
            <v>5.台风等灾害损失</v>
          </cell>
          <cell r="T1001" t="str">
            <v>04.灾害毁损</v>
          </cell>
          <cell r="U1001" t="str">
            <v>极端对流天气造成倒塔，修理费用高于或接近更新改造成本</v>
          </cell>
          <cell r="V1001" t="str">
            <v>同意报废</v>
          </cell>
          <cell r="W1001" t="str">
            <v>拉线塔</v>
          </cell>
        </row>
        <row r="1002">
          <cell r="B1002" t="str">
            <v>330800302331</v>
          </cell>
          <cell r="C1002" t="str">
            <v>改造站-虚拟铁塔</v>
          </cell>
          <cell r="D1002" t="str">
            <v>01010103</v>
          </cell>
          <cell r="E1002" t="str">
            <v>	工程转入</v>
          </cell>
          <cell r="F1002" t="str">
            <v>否</v>
          </cell>
          <cell r="G1002" t="str">
            <v>330824908000000180</v>
          </cell>
          <cell r="H1002" t="str">
            <v>开化林山石桥</v>
          </cell>
          <cell r="I1002" t="str">
            <v>改造站-虚拟铁塔</v>
          </cell>
          <cell r="J1002" t="str">
            <v>座</v>
          </cell>
          <cell r="K1002" t="str">
            <v>1</v>
          </cell>
          <cell r="L1002">
            <v>42422</v>
          </cell>
          <cell r="M1002">
            <v>240</v>
          </cell>
          <cell r="N1002">
            <v>136</v>
          </cell>
          <cell r="O1002">
            <v>9211.64</v>
          </cell>
          <cell r="P1002">
            <v>4498.77</v>
          </cell>
          <cell r="Q1002">
            <v>4712.87</v>
          </cell>
          <cell r="R1002" t="str">
            <v>张杰</v>
          </cell>
          <cell r="S1002" t="str">
            <v>5.台风等灾害损失</v>
          </cell>
          <cell r="T1002" t="str">
            <v>04.灾害毁损</v>
          </cell>
          <cell r="U1002" t="str">
            <v>费用类资产</v>
          </cell>
          <cell r="V1002" t="str">
            <v>同意报废</v>
          </cell>
          <cell r="W1002" t="str">
            <v>费用类资产</v>
          </cell>
        </row>
        <row r="1003">
          <cell r="B1003" t="str">
            <v>330800305168</v>
          </cell>
          <cell r="C1003" t="str">
            <v>改造站-虚拟铁塔</v>
          </cell>
          <cell r="D1003" t="str">
            <v>01010103</v>
          </cell>
          <cell r="E1003" t="str">
            <v>	工程转入</v>
          </cell>
          <cell r="F1003" t="str">
            <v>否</v>
          </cell>
          <cell r="G1003" t="str">
            <v>330824908000000180</v>
          </cell>
          <cell r="H1003" t="str">
            <v>开化林山石桥</v>
          </cell>
          <cell r="I1003" t="str">
            <v>改造站-虚拟铁塔</v>
          </cell>
          <cell r="J1003" t="str">
            <v>座</v>
          </cell>
          <cell r="K1003" t="str">
            <v>1</v>
          </cell>
          <cell r="L1003">
            <v>42124</v>
          </cell>
          <cell r="M1003">
            <v>240</v>
          </cell>
          <cell r="N1003">
            <v>126</v>
          </cell>
          <cell r="O1003">
            <v>3593.16</v>
          </cell>
          <cell r="P1003">
            <v>1978.48</v>
          </cell>
          <cell r="Q1003">
            <v>1614.68</v>
          </cell>
          <cell r="R1003" t="str">
            <v>张杰</v>
          </cell>
          <cell r="S1003" t="str">
            <v>5.台风等灾害损失</v>
          </cell>
          <cell r="T1003" t="str">
            <v>04.灾害毁损</v>
          </cell>
          <cell r="U1003" t="str">
            <v>费用类资产</v>
          </cell>
          <cell r="V1003" t="str">
            <v>同意报废</v>
          </cell>
          <cell r="W1003" t="str">
            <v>费用类资产</v>
          </cell>
        </row>
        <row r="1004">
          <cell r="B1004" t="str">
            <v>330800317972</v>
          </cell>
          <cell r="C1004" t="str">
            <v>地面塔扩容资产</v>
          </cell>
          <cell r="D1004" t="str">
            <v>01019901</v>
          </cell>
          <cell r="E1004" t="str">
            <v>	工程转入</v>
          </cell>
          <cell r="F1004" t="str">
            <v>否</v>
          </cell>
          <cell r="G1004" t="str">
            <v>330824908000000180</v>
          </cell>
          <cell r="H1004" t="str">
            <v>开化林山石桥</v>
          </cell>
          <cell r="I1004" t="str">
            <v>增加支臂</v>
          </cell>
          <cell r="J1004" t="str">
            <v>座</v>
          </cell>
          <cell r="K1004" t="str">
            <v>1</v>
          </cell>
          <cell r="L1004">
            <v>42901</v>
          </cell>
          <cell r="M1004">
            <v>214</v>
          </cell>
          <cell r="N1004">
            <v>126</v>
          </cell>
          <cell r="O1004">
            <v>7657.28</v>
          </cell>
          <cell r="P1004">
            <v>4377.13</v>
          </cell>
          <cell r="Q1004">
            <v>3280.15</v>
          </cell>
          <cell r="R1004" t="str">
            <v>张杰</v>
          </cell>
          <cell r="S1004" t="str">
            <v>5.台风等灾害损失</v>
          </cell>
          <cell r="T1004" t="str">
            <v>04.灾害毁损</v>
          </cell>
          <cell r="U1004" t="str">
            <v>费用类资产</v>
          </cell>
          <cell r="V1004" t="str">
            <v>同意报废</v>
          </cell>
          <cell r="W1004" t="str">
            <v>费用类资产</v>
          </cell>
        </row>
        <row r="1005">
          <cell r="B1005" t="str">
            <v>330800120191</v>
          </cell>
          <cell r="C1005" t="str">
            <v>整流设备-组合开关电源</v>
          </cell>
          <cell r="D1005" t="str">
            <v>01220501</v>
          </cell>
          <cell r="E1005" t="str">
            <v>	存量收购</v>
          </cell>
          <cell r="F1005" t="str">
            <v>否</v>
          </cell>
          <cell r="G1005" t="str">
            <v>330824908000000266</v>
          </cell>
          <cell r="H1005" t="str">
            <v>开化东方宾馆</v>
          </cell>
          <cell r="I1005" t="str">
            <v>48V-600A(50A模块)-150A</v>
          </cell>
          <cell r="J1005" t="str">
            <v>个</v>
          </cell>
          <cell r="K1005" t="str">
            <v>1</v>
          </cell>
          <cell r="L1005">
            <v>39903</v>
          </cell>
          <cell r="M1005">
            <v>6</v>
          </cell>
          <cell r="N1005">
            <v>0</v>
          </cell>
          <cell r="O1005">
            <v>572.49</v>
          </cell>
          <cell r="P1005">
            <v>555.32</v>
          </cell>
          <cell r="Q1005">
            <v>17.17</v>
          </cell>
          <cell r="R1005" t="str">
            <v>张杰</v>
          </cell>
          <cell r="S1005" t="str">
            <v>2.更新改造</v>
          </cell>
          <cell r="T1005" t="str">
            <v>02.故障报废</v>
          </cell>
          <cell r="U1005" t="str">
            <v>故障频繁且修理成本明显高于或接近同类资产重置成本</v>
          </cell>
          <cell r="V1005" t="str">
            <v>同意报废</v>
          </cell>
          <cell r="W1005" t="str">
            <v>组合式开关电源</v>
          </cell>
        </row>
        <row r="1006">
          <cell r="B1006" t="str">
            <v>330800302389</v>
          </cell>
          <cell r="C1006" t="str">
            <v>(浙江南都)-蓄电池-铅酸蓄电池</v>
          </cell>
          <cell r="D1006" t="str">
            <v>01220101</v>
          </cell>
          <cell r="E1006" t="str">
            <v>	工程转入</v>
          </cell>
          <cell r="F1006" t="str">
            <v>否</v>
          </cell>
          <cell r="G1006" t="str">
            <v>330824908000000033</v>
          </cell>
          <cell r="H1006" t="str">
            <v>开化林山下江</v>
          </cell>
          <cell r="I1006" t="str">
            <v>-48V/200Ah铅酸蓄电池（12V/只，前置电池）</v>
          </cell>
          <cell r="J1006" t="str">
            <v>组</v>
          </cell>
          <cell r="K1006" t="str">
            <v>1</v>
          </cell>
          <cell r="L1006">
            <v>42376</v>
          </cell>
          <cell r="M1006">
            <v>72</v>
          </cell>
          <cell r="N1006">
            <v>0</v>
          </cell>
          <cell r="O1006">
            <v>7902.37</v>
          </cell>
          <cell r="P1006">
            <v>7665.3</v>
          </cell>
          <cell r="Q1006">
            <v>237.07</v>
          </cell>
          <cell r="R1006" t="str">
            <v>张杰</v>
          </cell>
          <cell r="S1006" t="str">
            <v>2.更新改造</v>
          </cell>
          <cell r="T1006" t="str">
            <v>01.设备老化</v>
          </cell>
          <cell r="U1006" t="str">
            <v>修理费用高于或接近更新改造成本</v>
          </cell>
          <cell r="V1006" t="str">
            <v>同意报废</v>
          </cell>
          <cell r="W1006" t="str">
            <v>200AH</v>
          </cell>
        </row>
        <row r="1007">
          <cell r="B1007" t="str">
            <v>330800320064</v>
          </cell>
          <cell r="C1007" t="str">
            <v>普通阀控密封铅酸蓄电池</v>
          </cell>
          <cell r="D1007" t="str">
            <v>01220101</v>
          </cell>
          <cell r="E1007" t="str">
            <v>	工程转入</v>
          </cell>
          <cell r="F1007" t="str">
            <v>否</v>
          </cell>
          <cell r="G1007" t="str">
            <v>330824500000000103</v>
          </cell>
          <cell r="H1007" t="str">
            <v>开化未来科技馆</v>
          </cell>
          <cell r="I1007" t="str">
            <v>2V300Ah不含GPS防盗模块（组）</v>
          </cell>
          <cell r="J1007" t="str">
            <v>组</v>
          </cell>
          <cell r="K1007" t="str">
            <v>1</v>
          </cell>
          <cell r="L1007">
            <v>42963</v>
          </cell>
          <cell r="M1007">
            <v>72</v>
          </cell>
          <cell r="N1007">
            <v>0</v>
          </cell>
          <cell r="O1007">
            <v>8018.9</v>
          </cell>
          <cell r="P1007">
            <v>7778.33</v>
          </cell>
          <cell r="Q1007">
            <v>240.57</v>
          </cell>
          <cell r="R1007" t="str">
            <v>张杰</v>
          </cell>
          <cell r="S1007" t="str">
            <v>2.更新改造</v>
          </cell>
          <cell r="T1007" t="str">
            <v>01.设备老化</v>
          </cell>
          <cell r="U1007" t="str">
            <v>修理费用高于或接近更新改造成本</v>
          </cell>
          <cell r="V1007" t="str">
            <v>同意报废</v>
          </cell>
          <cell r="W1007" t="str">
            <v>300AH</v>
          </cell>
        </row>
        <row r="1008">
          <cell r="B1008" t="str">
            <v>330800326517</v>
          </cell>
          <cell r="C1008" t="str">
            <v>普通阀控密封铅酸蓄电池</v>
          </cell>
          <cell r="D1008" t="str">
            <v>01220101</v>
          </cell>
          <cell r="E1008" t="str">
            <v>	工程转入</v>
          </cell>
          <cell r="F1008" t="str">
            <v>否</v>
          </cell>
          <cell r="G1008" t="str">
            <v>330822908000000464</v>
          </cell>
          <cell r="H1008" t="str">
            <v>常山青石山头</v>
          </cell>
          <cell r="I1008" t="str">
            <v>2V500Ah不含GPS防盗模块（组）</v>
          </cell>
          <cell r="J1008" t="str">
            <v>组</v>
          </cell>
          <cell r="K1008" t="str">
            <v>1</v>
          </cell>
          <cell r="L1008">
            <v>43122</v>
          </cell>
          <cell r="M1008">
            <v>72</v>
          </cell>
          <cell r="N1008">
            <v>0</v>
          </cell>
          <cell r="O1008">
            <v>14493.87</v>
          </cell>
          <cell r="P1008">
            <v>14059.05</v>
          </cell>
          <cell r="Q1008">
            <v>434.82</v>
          </cell>
          <cell r="R1008" t="str">
            <v>毛一天</v>
          </cell>
          <cell r="S1008" t="str">
            <v>2.更新改造</v>
          </cell>
          <cell r="T1008" t="str">
            <v>01.设备老化</v>
          </cell>
          <cell r="U1008" t="str">
            <v>修理费用高于或接近更新改造成本</v>
          </cell>
          <cell r="V1008" t="str">
            <v>同意报废</v>
          </cell>
          <cell r="W1008" t="str">
            <v>500AH</v>
          </cell>
        </row>
        <row r="1009">
          <cell r="B1009" t="str">
            <v>330800323668</v>
          </cell>
          <cell r="C1009" t="str">
            <v>普通阀控密封铅酸蓄电池</v>
          </cell>
          <cell r="D1009" t="str">
            <v>01220101</v>
          </cell>
          <cell r="E1009" t="str">
            <v>	工程转入</v>
          </cell>
          <cell r="F1009" t="str">
            <v>否</v>
          </cell>
          <cell r="G1009" t="str">
            <v>330822908000000550</v>
          </cell>
          <cell r="H1009" t="str">
            <v>常山青石砚瓦上</v>
          </cell>
          <cell r="I1009" t="str">
            <v>前置端子铅酸蓄电池48V200Ah（125宽）</v>
          </cell>
          <cell r="J1009" t="str">
            <v>组</v>
          </cell>
          <cell r="K1009" t="str">
            <v>1</v>
          </cell>
          <cell r="L1009">
            <v>42986</v>
          </cell>
          <cell r="M1009">
            <v>72</v>
          </cell>
          <cell r="N1009">
            <v>0</v>
          </cell>
          <cell r="O1009">
            <v>6182.99</v>
          </cell>
          <cell r="P1009">
            <v>5997.5</v>
          </cell>
          <cell r="Q1009">
            <v>185.49</v>
          </cell>
          <cell r="R1009" t="str">
            <v>毛一天</v>
          </cell>
          <cell r="S1009" t="str">
            <v>2.更新改造</v>
          </cell>
          <cell r="T1009" t="str">
            <v>01.设备老化</v>
          </cell>
          <cell r="U1009" t="str">
            <v>修理费用高于或接近更新改造成本</v>
          </cell>
          <cell r="V1009" t="str">
            <v>同意报废</v>
          </cell>
          <cell r="W1009" t="str">
            <v>200AH</v>
          </cell>
        </row>
        <row r="1010">
          <cell r="B1010" t="str">
            <v>330800316088</v>
          </cell>
          <cell r="C1010" t="str">
            <v>普通空调柜式</v>
          </cell>
          <cell r="D1010" t="str">
            <v>01230102</v>
          </cell>
          <cell r="E1010" t="str">
            <v>	工程转入</v>
          </cell>
          <cell r="F1010" t="str">
            <v>否</v>
          </cell>
          <cell r="G1010" t="str">
            <v>330822908000000615</v>
          </cell>
          <cell r="H1010" t="str">
            <v>常山招贤大弄口</v>
          </cell>
          <cell r="I1010" t="str">
            <v>3P单冷三相整机</v>
          </cell>
          <cell r="J1010" t="str">
            <v>台</v>
          </cell>
          <cell r="K1010" t="str">
            <v>1</v>
          </cell>
          <cell r="L1010">
            <v>42846</v>
          </cell>
          <cell r="M1010">
            <v>72</v>
          </cell>
          <cell r="N1010">
            <v>0</v>
          </cell>
          <cell r="O1010">
            <v>6632.69</v>
          </cell>
          <cell r="P1010">
            <v>6433.71</v>
          </cell>
          <cell r="Q1010">
            <v>198.98</v>
          </cell>
          <cell r="R1010" t="str">
            <v>毛一天</v>
          </cell>
          <cell r="S1010" t="str">
            <v>2.更新改造</v>
          </cell>
          <cell r="T1010" t="str">
            <v>02.故障报废</v>
          </cell>
          <cell r="U1010" t="str">
            <v>故障频繁且修理成本明显高于或接近同类资产重置成本</v>
          </cell>
          <cell r="V1010" t="str">
            <v>同意报废</v>
          </cell>
          <cell r="W1010" t="str">
            <v>3P</v>
          </cell>
        </row>
        <row r="1011">
          <cell r="B1011" t="str">
            <v>330800112304</v>
          </cell>
          <cell r="C1011" t="str">
            <v>专用空调</v>
          </cell>
          <cell r="D1011" t="str">
            <v>01230104</v>
          </cell>
          <cell r="E1011" t="str">
            <v>	存量收购</v>
          </cell>
          <cell r="F1011" t="str">
            <v>否</v>
          </cell>
          <cell r="G1011" t="str">
            <v>330822908000000627</v>
          </cell>
          <cell r="H1011" t="str">
            <v>常山虎山公园</v>
          </cell>
          <cell r="I1011" t="str">
            <v>KF-72LW-JHS</v>
          </cell>
          <cell r="J1011" t="str">
            <v>个</v>
          </cell>
          <cell r="K1011" t="str">
            <v>1</v>
          </cell>
          <cell r="L1011">
            <v>40939</v>
          </cell>
          <cell r="M1011">
            <v>27</v>
          </cell>
          <cell r="N1011">
            <v>0</v>
          </cell>
          <cell r="O1011">
            <v>2566.62</v>
          </cell>
          <cell r="P1011">
            <v>2489.62</v>
          </cell>
          <cell r="Q1011">
            <v>77</v>
          </cell>
          <cell r="R1011" t="str">
            <v>毛一天</v>
          </cell>
          <cell r="S1011" t="str">
            <v>2.更新改造</v>
          </cell>
          <cell r="T1011" t="str">
            <v>02.故障报废</v>
          </cell>
          <cell r="U1011" t="str">
            <v>故障频繁且修理成本明显高于或接近同类资产重置成本</v>
          </cell>
          <cell r="V1011" t="str">
            <v>同意报废</v>
          </cell>
          <cell r="W1011" t="str">
            <v>3P</v>
          </cell>
        </row>
        <row r="1012">
          <cell r="B1012" t="str">
            <v>330800336510</v>
          </cell>
          <cell r="C1012" t="str">
            <v>普通阀控密封铅酸蓄电池</v>
          </cell>
          <cell r="D1012" t="str">
            <v>01220101</v>
          </cell>
          <cell r="E1012" t="str">
            <v>	工程转入</v>
          </cell>
          <cell r="F1012" t="str">
            <v>否</v>
          </cell>
          <cell r="G1012" t="str">
            <v>330822908000000300</v>
          </cell>
          <cell r="H1012" t="str">
            <v>常山钳口村</v>
          </cell>
          <cell r="I1012" t="str">
            <v>2V500Ah不含GPS防盗模块（只）</v>
          </cell>
          <cell r="J1012" t="str">
            <v>组</v>
          </cell>
          <cell r="K1012" t="str">
            <v>1</v>
          </cell>
          <cell r="L1012">
            <v>43535</v>
          </cell>
          <cell r="M1012">
            <v>72</v>
          </cell>
          <cell r="N1012">
            <v>5</v>
          </cell>
          <cell r="O1012">
            <v>14344.87</v>
          </cell>
          <cell r="P1012">
            <v>12948.25</v>
          </cell>
          <cell r="Q1012">
            <v>1396.62</v>
          </cell>
          <cell r="R1012" t="str">
            <v>毛一天</v>
          </cell>
          <cell r="S1012" t="str">
            <v>2.更新改造</v>
          </cell>
          <cell r="T1012" t="str">
            <v>01.设备老化</v>
          </cell>
          <cell r="U1012" t="str">
            <v>修理费用高于或接近更新改造成本</v>
          </cell>
          <cell r="V1012" t="str">
            <v>同意报废</v>
          </cell>
          <cell r="W1012" t="str">
            <v>500AH</v>
          </cell>
        </row>
        <row r="1013">
          <cell r="B1013" t="str">
            <v>330800106723</v>
          </cell>
          <cell r="C1013" t="str">
            <v>专用空调</v>
          </cell>
          <cell r="D1013" t="str">
            <v>01230104</v>
          </cell>
          <cell r="E1013" t="str">
            <v>	存量收购</v>
          </cell>
          <cell r="F1013" t="str">
            <v>否</v>
          </cell>
          <cell r="G1013" t="str">
            <v>330822908000000195</v>
          </cell>
          <cell r="H1013" t="str">
            <v>常山馒头山</v>
          </cell>
          <cell r="I1013" t="str">
            <v>SPW-V253DHL5</v>
          </cell>
          <cell r="J1013" t="str">
            <v>个</v>
          </cell>
          <cell r="K1013" t="str">
            <v>1</v>
          </cell>
          <cell r="L1013">
            <v>39654</v>
          </cell>
          <cell r="M1013">
            <v>6</v>
          </cell>
          <cell r="N1013">
            <v>0</v>
          </cell>
          <cell r="O1013">
            <v>257.5</v>
          </cell>
          <cell r="P1013">
            <v>249.77</v>
          </cell>
          <cell r="Q1013">
            <v>7.73</v>
          </cell>
          <cell r="R1013" t="str">
            <v>毛一天</v>
          </cell>
          <cell r="S1013" t="str">
            <v>2.更新改造</v>
          </cell>
          <cell r="T1013" t="str">
            <v>02.故障报废</v>
          </cell>
          <cell r="U1013" t="str">
            <v>故障频繁且修理成本明显高于或接近同类资产重置成本</v>
          </cell>
          <cell r="V1013" t="str">
            <v>同意报废</v>
          </cell>
          <cell r="W1013" t="str">
            <v>3P</v>
          </cell>
        </row>
        <row r="1014">
          <cell r="B1014" t="str">
            <v>330800308862</v>
          </cell>
          <cell r="C1014" t="str">
            <v>普通空调壁挂</v>
          </cell>
          <cell r="D1014" t="str">
            <v>01230101</v>
          </cell>
          <cell r="E1014" t="str">
            <v>	工程转入</v>
          </cell>
          <cell r="F1014" t="str">
            <v>否</v>
          </cell>
          <cell r="G1014" t="str">
            <v>330822908000000468</v>
          </cell>
          <cell r="H1014" t="str">
            <v>常山新昌鄢家</v>
          </cell>
          <cell r="I1014" t="str">
            <v>2P单冷单相整机</v>
          </cell>
          <cell r="J1014" t="str">
            <v>台</v>
          </cell>
          <cell r="K1014" t="str">
            <v>1</v>
          </cell>
          <cell r="L1014">
            <v>42620</v>
          </cell>
          <cell r="M1014">
            <v>72</v>
          </cell>
          <cell r="N1014">
            <v>0</v>
          </cell>
          <cell r="O1014">
            <v>3461.54</v>
          </cell>
          <cell r="P1014">
            <v>3357.69</v>
          </cell>
          <cell r="Q1014">
            <v>103.85</v>
          </cell>
          <cell r="R1014" t="str">
            <v>毛一天</v>
          </cell>
          <cell r="S1014" t="str">
            <v>2.更新改造</v>
          </cell>
          <cell r="T1014" t="str">
            <v>02.故障报废</v>
          </cell>
          <cell r="U1014" t="str">
            <v>故障频繁且修理成本明显高于或接近同类资产重置成本</v>
          </cell>
          <cell r="V1014" t="str">
            <v>同意报废</v>
          </cell>
          <cell r="W1014" t="str">
            <v>3P</v>
          </cell>
        </row>
        <row r="1015">
          <cell r="B1015" t="str">
            <v>330800319966</v>
          </cell>
          <cell r="C1015" t="str">
            <v>普通空调柜式</v>
          </cell>
          <cell r="D1015" t="str">
            <v>01230102</v>
          </cell>
          <cell r="E1015" t="str">
            <v>	工程转入</v>
          </cell>
          <cell r="F1015" t="str">
            <v>否</v>
          </cell>
          <cell r="G1015" t="str">
            <v>330822908000000200</v>
          </cell>
          <cell r="H1015" t="str">
            <v>常山蒋连铺</v>
          </cell>
          <cell r="I1015" t="str">
            <v>3P单冷三相整机</v>
          </cell>
          <cell r="J1015" t="str">
            <v>台</v>
          </cell>
          <cell r="K1015" t="str">
            <v>1</v>
          </cell>
          <cell r="L1015">
            <v>42846</v>
          </cell>
          <cell r="M1015">
            <v>72</v>
          </cell>
          <cell r="N1015">
            <v>0</v>
          </cell>
          <cell r="O1015">
            <v>6632.69</v>
          </cell>
          <cell r="P1015">
            <v>6433.71</v>
          </cell>
          <cell r="Q1015">
            <v>198.98</v>
          </cell>
          <cell r="R1015" t="str">
            <v>毛一天</v>
          </cell>
          <cell r="S1015" t="str">
            <v>2.更新改造</v>
          </cell>
          <cell r="T1015" t="str">
            <v>02.故障报废</v>
          </cell>
          <cell r="U1015" t="str">
            <v>故障频繁且修理成本明显高于或接近同类资产重置成本</v>
          </cell>
          <cell r="V1015" t="str">
            <v>同意报废</v>
          </cell>
          <cell r="W1015" t="str">
            <v>3P</v>
          </cell>
        </row>
        <row r="1016">
          <cell r="B1016" t="str">
            <v>330800327094</v>
          </cell>
          <cell r="C1016" t="str">
            <v>普通阀控密封铅酸蓄电池</v>
          </cell>
          <cell r="D1016" t="str">
            <v>01220101</v>
          </cell>
          <cell r="E1016" t="str">
            <v>	工程转入</v>
          </cell>
          <cell r="F1016" t="str">
            <v>否</v>
          </cell>
          <cell r="G1016" t="str">
            <v>330822908000000356</v>
          </cell>
          <cell r="H1016" t="str">
            <v>常山旗山-2</v>
          </cell>
          <cell r="I1016" t="str">
            <v>2V500Ah不含GPS防盗模块（组）</v>
          </cell>
          <cell r="J1016" t="str">
            <v>组</v>
          </cell>
          <cell r="K1016" t="str">
            <v>1</v>
          </cell>
          <cell r="L1016">
            <v>43186</v>
          </cell>
          <cell r="M1016">
            <v>72</v>
          </cell>
          <cell r="N1016">
            <v>0</v>
          </cell>
          <cell r="O1016">
            <v>14187.27</v>
          </cell>
          <cell r="P1016">
            <v>13761.65</v>
          </cell>
          <cell r="Q1016">
            <v>425.62</v>
          </cell>
          <cell r="R1016" t="str">
            <v>毛一天</v>
          </cell>
          <cell r="S1016" t="str">
            <v>2.更新改造</v>
          </cell>
          <cell r="T1016" t="str">
            <v>01.设备老化</v>
          </cell>
          <cell r="U1016" t="str">
            <v>修理费用高于或接近更新改造成本</v>
          </cell>
          <cell r="V1016" t="str">
            <v>同意报废</v>
          </cell>
          <cell r="W1016" t="str">
            <v>500AH</v>
          </cell>
        </row>
        <row r="1017">
          <cell r="B1017" t="str">
            <v>330800300710</v>
          </cell>
          <cell r="C1017" t="str">
            <v>普通空调</v>
          </cell>
          <cell r="D1017" t="str">
            <v>01230104</v>
          </cell>
          <cell r="E1017" t="str">
            <v>	存量收购</v>
          </cell>
          <cell r="F1017" t="str">
            <v>否</v>
          </cell>
          <cell r="G1017" t="str">
            <v>330822908000000022</v>
          </cell>
          <cell r="H1017" t="str">
            <v>常山昌蒲塘</v>
          </cell>
          <cell r="I1017" t="str">
            <v>KF-72LW-JH1SN(R2)</v>
          </cell>
          <cell r="J1017" t="str">
            <v>个</v>
          </cell>
          <cell r="K1017" t="str">
            <v>1</v>
          </cell>
          <cell r="L1017">
            <v>42308</v>
          </cell>
          <cell r="M1017">
            <v>72</v>
          </cell>
          <cell r="N1017">
            <v>0</v>
          </cell>
          <cell r="O1017">
            <v>3558.46</v>
          </cell>
          <cell r="P1017">
            <v>3451.71</v>
          </cell>
          <cell r="Q1017">
            <v>106.75</v>
          </cell>
          <cell r="R1017" t="str">
            <v>毛一天</v>
          </cell>
          <cell r="S1017" t="str">
            <v>2.更新改造</v>
          </cell>
          <cell r="T1017" t="str">
            <v>02.故障报废</v>
          </cell>
          <cell r="U1017" t="str">
            <v>故障频繁且修理成本明显高于或接近同类资产重置成本</v>
          </cell>
          <cell r="V1017" t="str">
            <v>同意报废</v>
          </cell>
          <cell r="W1017" t="str">
            <v>2P</v>
          </cell>
        </row>
        <row r="1018">
          <cell r="B1018" t="str">
            <v>330800313966</v>
          </cell>
          <cell r="C1018" t="str">
            <v>动环监控设备FSU</v>
          </cell>
          <cell r="D1018" t="str">
            <v>01230301</v>
          </cell>
          <cell r="E1018" t="str">
            <v>	工程转入</v>
          </cell>
          <cell r="F1018" t="str">
            <v>否</v>
          </cell>
          <cell r="G1018" t="str">
            <v>330822908000000515</v>
          </cell>
          <cell r="H1018" t="str">
            <v>常山青石江家-2</v>
          </cell>
          <cell r="I1018" t="str">
            <v>动力及环境监控单元主设备室内型成套设备</v>
          </cell>
          <cell r="J1018" t="str">
            <v>套</v>
          </cell>
          <cell r="K1018" t="str">
            <v>1</v>
          </cell>
          <cell r="L1018">
            <v>42417</v>
          </cell>
          <cell r="M1018">
            <v>72</v>
          </cell>
          <cell r="N1018">
            <v>0</v>
          </cell>
          <cell r="O1018">
            <v>2429.02</v>
          </cell>
          <cell r="P1018">
            <v>2356.15</v>
          </cell>
          <cell r="Q1018">
            <v>72.87</v>
          </cell>
          <cell r="R1018" t="str">
            <v>毛一天</v>
          </cell>
          <cell r="S1018" t="str">
            <v>2.更新改造</v>
          </cell>
          <cell r="T1018" t="str">
            <v>02.故障报废</v>
          </cell>
          <cell r="U1018" t="str">
            <v>故障频繁且修理成本明显高于或接近同类资产重置成本</v>
          </cell>
          <cell r="V1018" t="str">
            <v>同意报废</v>
          </cell>
          <cell r="W1018" t="str">
            <v>FSU</v>
          </cell>
        </row>
        <row r="1019">
          <cell r="B1019" t="str">
            <v>330800326802</v>
          </cell>
          <cell r="C1019" t="str">
            <v>普通阀控密封铅酸蓄电池</v>
          </cell>
          <cell r="D1019" t="str">
            <v>01220101</v>
          </cell>
          <cell r="E1019" t="str">
            <v>	工程转入</v>
          </cell>
          <cell r="F1019" t="str">
            <v>否</v>
          </cell>
          <cell r="G1019" t="str">
            <v>330822908000000161</v>
          </cell>
          <cell r="H1019" t="str">
            <v>常山桥亭</v>
          </cell>
          <cell r="I1019" t="str">
            <v>2V300Ah不含GPS防盗模块（只）</v>
          </cell>
          <cell r="J1019" t="str">
            <v>组</v>
          </cell>
          <cell r="K1019" t="str">
            <v>1</v>
          </cell>
          <cell r="L1019">
            <v>43171</v>
          </cell>
          <cell r="M1019">
            <v>72</v>
          </cell>
          <cell r="N1019">
            <v>0</v>
          </cell>
          <cell r="O1019">
            <v>8908.9</v>
          </cell>
          <cell r="P1019">
            <v>8641.63</v>
          </cell>
          <cell r="Q1019">
            <v>267.27</v>
          </cell>
          <cell r="R1019" t="str">
            <v>毛一天</v>
          </cell>
          <cell r="S1019" t="str">
            <v>2.更新改造</v>
          </cell>
          <cell r="T1019" t="str">
            <v>01.设备老化</v>
          </cell>
          <cell r="U1019" t="str">
            <v>修理费用高于或接近更新改造成本</v>
          </cell>
          <cell r="V1019" t="str">
            <v>同意报废</v>
          </cell>
          <cell r="W1019" t="str">
            <v>300AH</v>
          </cell>
        </row>
        <row r="1020">
          <cell r="B1020" t="str">
            <v>330800313977</v>
          </cell>
          <cell r="C1020" t="str">
            <v>普通阀控密封铅酸蓄电池</v>
          </cell>
          <cell r="D1020" t="str">
            <v>01220101</v>
          </cell>
          <cell r="E1020" t="str">
            <v>	工程转入</v>
          </cell>
          <cell r="F1020" t="str">
            <v>否</v>
          </cell>
          <cell r="G1020" t="str">
            <v>330822500000000044</v>
          </cell>
          <cell r="H1020" t="str">
            <v>常山杨家埠头西</v>
          </cell>
          <cell r="I1020" t="str">
            <v>2V500Ah不含GPS防盗模块（组）</v>
          </cell>
          <cell r="J1020" t="str">
            <v>组</v>
          </cell>
          <cell r="K1020" t="str">
            <v>1</v>
          </cell>
          <cell r="L1020">
            <v>42733</v>
          </cell>
          <cell r="M1020">
            <v>72</v>
          </cell>
          <cell r="N1020">
            <v>0</v>
          </cell>
          <cell r="O1020">
            <v>12294.72</v>
          </cell>
          <cell r="P1020">
            <v>11925.88</v>
          </cell>
          <cell r="Q1020">
            <v>368.84</v>
          </cell>
          <cell r="R1020" t="str">
            <v>毛一天</v>
          </cell>
          <cell r="S1020" t="str">
            <v>2.更新改造</v>
          </cell>
          <cell r="T1020" t="str">
            <v>01.设备老化</v>
          </cell>
          <cell r="U1020" t="str">
            <v>修理费用高于或接近更新改造成本</v>
          </cell>
          <cell r="V1020" t="str">
            <v>同意报废</v>
          </cell>
          <cell r="W1020" t="str">
            <v>500AH</v>
          </cell>
        </row>
        <row r="1021">
          <cell r="B1021" t="str">
            <v>330800110060</v>
          </cell>
          <cell r="C1021" t="str">
            <v>开关电源</v>
          </cell>
          <cell r="D1021" t="str">
            <v>01220501</v>
          </cell>
          <cell r="E1021" t="str">
            <v>	存量收购</v>
          </cell>
          <cell r="F1021" t="str">
            <v>否</v>
          </cell>
          <cell r="G1021" t="str">
            <v>330822908000000108</v>
          </cell>
          <cell r="H1021" t="str">
            <v>常山下东山</v>
          </cell>
          <cell r="I1021" t="str">
            <v>48V-600A(50A模块)-100</v>
          </cell>
          <cell r="J1021" t="str">
            <v>个</v>
          </cell>
          <cell r="K1021" t="str">
            <v>1</v>
          </cell>
          <cell r="L1021">
            <v>40807</v>
          </cell>
          <cell r="M1021">
            <v>23</v>
          </cell>
          <cell r="N1021">
            <v>0</v>
          </cell>
          <cell r="O1021">
            <v>3374.53</v>
          </cell>
          <cell r="P1021">
            <v>3273.29</v>
          </cell>
          <cell r="Q1021">
            <v>101.24</v>
          </cell>
          <cell r="R1021" t="str">
            <v>毛一天</v>
          </cell>
          <cell r="S1021" t="str">
            <v>2.更新改造</v>
          </cell>
          <cell r="T1021" t="str">
            <v>02.故障报废</v>
          </cell>
          <cell r="U1021" t="str">
            <v>故障频繁且修理成本明显高于或接近同类资产重置成本</v>
          </cell>
          <cell r="V1021" t="str">
            <v>同意报废</v>
          </cell>
          <cell r="W1021" t="str">
            <v>组合式开关电源</v>
          </cell>
        </row>
        <row r="1022">
          <cell r="B1022" t="str">
            <v>330800101672</v>
          </cell>
          <cell r="C1022" t="str">
            <v>开关电源</v>
          </cell>
          <cell r="D1022" t="str">
            <v>01220501</v>
          </cell>
          <cell r="E1022" t="str">
            <v>	存量收购</v>
          </cell>
          <cell r="F1022" t="str">
            <v>否</v>
          </cell>
          <cell r="G1022" t="str">
            <v>330822908000000294</v>
          </cell>
          <cell r="H1022" t="str">
            <v>常山七里弄</v>
          </cell>
          <cell r="I1022" t="str">
            <v>48V-600A(50A模块)-100</v>
          </cell>
          <cell r="J1022" t="str">
            <v>个</v>
          </cell>
          <cell r="K1022" t="str">
            <v>1</v>
          </cell>
          <cell r="L1022">
            <v>40724</v>
          </cell>
          <cell r="M1022">
            <v>20</v>
          </cell>
          <cell r="N1022">
            <v>0</v>
          </cell>
          <cell r="O1022">
            <v>2965.3</v>
          </cell>
          <cell r="P1022">
            <v>2876.34</v>
          </cell>
          <cell r="Q1022">
            <v>88.96</v>
          </cell>
          <cell r="R1022" t="str">
            <v>毛一天</v>
          </cell>
          <cell r="S1022" t="str">
            <v>2.更新改造</v>
          </cell>
          <cell r="T1022" t="str">
            <v>02.故障报废</v>
          </cell>
          <cell r="U1022" t="str">
            <v>故障频繁且修理成本明显高于或接近同类资产重置成本</v>
          </cell>
          <cell r="V1022" t="str">
            <v>同意报废</v>
          </cell>
          <cell r="W1022" t="str">
            <v>组合式开关电源</v>
          </cell>
        </row>
        <row r="1023">
          <cell r="B1023" t="str">
            <v>330800112011</v>
          </cell>
          <cell r="C1023" t="str">
            <v>专用空调</v>
          </cell>
          <cell r="D1023" t="str">
            <v>01230104</v>
          </cell>
          <cell r="E1023" t="str">
            <v>	存量收购</v>
          </cell>
          <cell r="F1023" t="str">
            <v>否</v>
          </cell>
          <cell r="G1023" t="str">
            <v>330822908000000453</v>
          </cell>
          <cell r="H1023" t="str">
            <v>常山城关中学-3</v>
          </cell>
          <cell r="I1023" t="str">
            <v>KF-72LW-17Y2</v>
          </cell>
          <cell r="J1023" t="str">
            <v>个</v>
          </cell>
          <cell r="K1023" t="str">
            <v>1</v>
          </cell>
          <cell r="L1023">
            <v>40604</v>
          </cell>
          <cell r="M1023">
            <v>17</v>
          </cell>
          <cell r="N1023">
            <v>0</v>
          </cell>
          <cell r="O1023">
            <v>1759.55</v>
          </cell>
          <cell r="P1023">
            <v>1706.76</v>
          </cell>
          <cell r="Q1023">
            <v>52.79</v>
          </cell>
          <cell r="R1023" t="str">
            <v>毛一天</v>
          </cell>
          <cell r="S1023" t="str">
            <v>2.更新改造</v>
          </cell>
          <cell r="T1023" t="str">
            <v>02.故障报废</v>
          </cell>
          <cell r="U1023" t="str">
            <v>故障频繁且修理成本明显高于或接近同类资产重置成本</v>
          </cell>
          <cell r="V1023" t="str">
            <v>同意报废</v>
          </cell>
          <cell r="W1023" t="str">
            <v>3P</v>
          </cell>
        </row>
        <row r="1024">
          <cell r="B1024" t="str">
            <v>330800327095</v>
          </cell>
          <cell r="C1024" t="str">
            <v>普通阀控密封铅酸蓄电池</v>
          </cell>
          <cell r="D1024" t="str">
            <v>01220101</v>
          </cell>
          <cell r="E1024" t="str">
            <v>	工程转入</v>
          </cell>
          <cell r="F1024" t="str">
            <v>否</v>
          </cell>
          <cell r="G1024" t="str">
            <v>330822908000000157</v>
          </cell>
          <cell r="H1024" t="str">
            <v>常山湖山</v>
          </cell>
          <cell r="I1024" t="str">
            <v>2V500Ah不含GPS防盗模块（组）</v>
          </cell>
          <cell r="J1024" t="str">
            <v>组</v>
          </cell>
          <cell r="K1024" t="str">
            <v>1</v>
          </cell>
          <cell r="L1024">
            <v>43186</v>
          </cell>
          <cell r="M1024">
            <v>72</v>
          </cell>
          <cell r="N1024">
            <v>0</v>
          </cell>
          <cell r="O1024">
            <v>14187.27</v>
          </cell>
          <cell r="P1024">
            <v>13761.65</v>
          </cell>
          <cell r="Q1024">
            <v>425.62</v>
          </cell>
          <cell r="R1024" t="str">
            <v>毛一天</v>
          </cell>
          <cell r="S1024" t="str">
            <v>2.更新改造</v>
          </cell>
          <cell r="T1024" t="str">
            <v>01.设备老化</v>
          </cell>
          <cell r="U1024" t="str">
            <v>修理费用高于或接近更新改造成本</v>
          </cell>
          <cell r="V1024" t="str">
            <v>同意报废</v>
          </cell>
          <cell r="W1024" t="str">
            <v>500AH</v>
          </cell>
        </row>
        <row r="1025">
          <cell r="B1025" t="str">
            <v>330800122938</v>
          </cell>
          <cell r="C1025" t="str">
            <v>开关电源</v>
          </cell>
          <cell r="D1025" t="str">
            <v>01220501</v>
          </cell>
          <cell r="E1025" t="str">
            <v>	存量收购</v>
          </cell>
          <cell r="F1025" t="str">
            <v>否</v>
          </cell>
          <cell r="G1025" t="str">
            <v>330822908000000033</v>
          </cell>
          <cell r="H1025" t="str">
            <v>常山中峰2</v>
          </cell>
          <cell r="I1025" t="str">
            <v>48V-600A(50A模块)-100</v>
          </cell>
          <cell r="J1025" t="str">
            <v>个</v>
          </cell>
          <cell r="K1025" t="str">
            <v>1</v>
          </cell>
          <cell r="L1025">
            <v>39156</v>
          </cell>
          <cell r="M1025">
            <v>6</v>
          </cell>
          <cell r="N1025">
            <v>0</v>
          </cell>
          <cell r="O1025">
            <v>932.4</v>
          </cell>
          <cell r="P1025">
            <v>904.43</v>
          </cell>
          <cell r="Q1025">
            <v>27.97</v>
          </cell>
          <cell r="R1025" t="str">
            <v>毛一天</v>
          </cell>
          <cell r="S1025" t="str">
            <v>2.更新改造</v>
          </cell>
          <cell r="T1025" t="str">
            <v>02.故障报废</v>
          </cell>
          <cell r="U1025" t="str">
            <v>故障频繁且修理成本明显高于或接近同类资产重置成本</v>
          </cell>
          <cell r="V1025" t="str">
            <v>同意报废</v>
          </cell>
          <cell r="W1025" t="str">
            <v>组合式开关电源</v>
          </cell>
        </row>
        <row r="1026">
          <cell r="B1026" t="str">
            <v>330800002958</v>
          </cell>
          <cell r="C1026" t="str">
            <v>改造站-虚拟开关电源</v>
          </cell>
          <cell r="D1026" t="str">
            <v>01220501</v>
          </cell>
          <cell r="E1026" t="str">
            <v>	工程转入</v>
          </cell>
          <cell r="F1026" t="str">
            <v>否</v>
          </cell>
          <cell r="G1026" t="str">
            <v>330822908000000033</v>
          </cell>
          <cell r="H1026" t="str">
            <v>常山中峰2</v>
          </cell>
          <cell r="I1026" t="str">
            <v>改造站-虚拟开关电源</v>
          </cell>
          <cell r="J1026" t="str">
            <v>座</v>
          </cell>
          <cell r="K1026" t="str">
            <v>1</v>
          </cell>
          <cell r="L1026">
            <v>42332</v>
          </cell>
          <cell r="M1026">
            <v>72</v>
          </cell>
          <cell r="N1026">
            <v>0</v>
          </cell>
          <cell r="O1026">
            <v>10775.32</v>
          </cell>
          <cell r="P1026">
            <v>10452.06</v>
          </cell>
          <cell r="Q1026">
            <v>323.26</v>
          </cell>
          <cell r="R1026" t="str">
            <v>毛一天</v>
          </cell>
          <cell r="S1026" t="str">
            <v>2.更新改造</v>
          </cell>
          <cell r="T1026" t="str">
            <v>01.设备老化</v>
          </cell>
          <cell r="U1026" t="str">
            <v>修理费用高于或接近更新改造成本</v>
          </cell>
          <cell r="V1026" t="str">
            <v>同意报废</v>
          </cell>
          <cell r="W1026" t="str">
            <v>整流模块</v>
          </cell>
        </row>
        <row r="1027">
          <cell r="B1027" t="str">
            <v>330800314477</v>
          </cell>
          <cell r="C1027" t="str">
            <v>动力及环境监控单元</v>
          </cell>
          <cell r="D1027" t="str">
            <v>01230301</v>
          </cell>
          <cell r="E1027" t="str">
            <v>	工程转入</v>
          </cell>
          <cell r="F1027" t="str">
            <v>否</v>
          </cell>
          <cell r="G1027" t="str">
            <v>330822010000000116</v>
          </cell>
          <cell r="H1027" t="str">
            <v>常山大桥头新村</v>
          </cell>
          <cell r="I1027" t="str">
            <v>ZXM10/EISU</v>
          </cell>
          <cell r="J1027" t="str">
            <v>个</v>
          </cell>
          <cell r="K1027" t="str">
            <v>1</v>
          </cell>
          <cell r="L1027">
            <v>42216</v>
          </cell>
          <cell r="M1027">
            <v>72</v>
          </cell>
          <cell r="N1027">
            <v>0</v>
          </cell>
          <cell r="O1027">
            <v>4068.99</v>
          </cell>
          <cell r="P1027">
            <v>3946.92</v>
          </cell>
          <cell r="Q1027">
            <v>122.07</v>
          </cell>
          <cell r="R1027" t="str">
            <v>毛一天</v>
          </cell>
          <cell r="S1027" t="str">
            <v>2.更新改造</v>
          </cell>
          <cell r="T1027" t="str">
            <v>02.故障报废</v>
          </cell>
          <cell r="U1027" t="str">
            <v>故障频繁且修理成本明显高于或接近同类资产重置成本</v>
          </cell>
          <cell r="V1027" t="str">
            <v>同意报废</v>
          </cell>
          <cell r="W1027" t="str">
            <v>FSU</v>
          </cell>
        </row>
        <row r="1028">
          <cell r="B1028" t="str">
            <v>330800311646</v>
          </cell>
          <cell r="C1028" t="str">
            <v>动力及环境监控单元</v>
          </cell>
          <cell r="D1028" t="str">
            <v>01230301</v>
          </cell>
          <cell r="E1028" t="str">
            <v>	工程转入</v>
          </cell>
          <cell r="F1028" t="str">
            <v>否</v>
          </cell>
          <cell r="G1028" t="str">
            <v>330822500000000071</v>
          </cell>
          <cell r="H1028" t="str">
            <v>常山招贤古县2</v>
          </cell>
          <cell r="I1028" t="str">
            <v>主设备室内型成套设备基本配置模型</v>
          </cell>
          <cell r="J1028" t="str">
            <v>套</v>
          </cell>
          <cell r="K1028" t="str">
            <v>1</v>
          </cell>
          <cell r="L1028">
            <v>42761</v>
          </cell>
          <cell r="M1028">
            <v>72</v>
          </cell>
          <cell r="N1028">
            <v>0</v>
          </cell>
          <cell r="O1028">
            <v>3105.73</v>
          </cell>
          <cell r="P1028">
            <v>3012.56</v>
          </cell>
          <cell r="Q1028">
            <v>93.17</v>
          </cell>
          <cell r="R1028" t="str">
            <v>毛一天</v>
          </cell>
          <cell r="S1028" t="str">
            <v>2.更新改造</v>
          </cell>
          <cell r="T1028" t="str">
            <v>02.故障报废</v>
          </cell>
          <cell r="U1028" t="str">
            <v>故障频繁且修理成本明显高于或接近同类资产重置成本</v>
          </cell>
          <cell r="V1028" t="str">
            <v>同意报废</v>
          </cell>
          <cell r="W1028" t="str">
            <v>FSU</v>
          </cell>
        </row>
        <row r="1029">
          <cell r="B1029" t="str">
            <v>330800313398</v>
          </cell>
          <cell r="C1029" t="str">
            <v>动力及环境监控单元</v>
          </cell>
          <cell r="D1029" t="str">
            <v>01230301</v>
          </cell>
          <cell r="E1029" t="str">
            <v>	工程转入</v>
          </cell>
          <cell r="F1029" t="str">
            <v>否</v>
          </cell>
          <cell r="G1029" t="str">
            <v>330822500000000046</v>
          </cell>
          <cell r="H1029" t="str">
            <v>常山招贤前田头</v>
          </cell>
          <cell r="I1029" t="str">
            <v>主设备室内型成套设备双柜配置模型</v>
          </cell>
          <cell r="J1029" t="str">
            <v>套</v>
          </cell>
          <cell r="K1029" t="str">
            <v>1</v>
          </cell>
          <cell r="L1029">
            <v>42757</v>
          </cell>
          <cell r="M1029">
            <v>72</v>
          </cell>
          <cell r="N1029">
            <v>0</v>
          </cell>
          <cell r="O1029">
            <v>3895</v>
          </cell>
          <cell r="P1029">
            <v>3778.15</v>
          </cell>
          <cell r="Q1029">
            <v>116.85</v>
          </cell>
          <cell r="R1029" t="str">
            <v>毛一天</v>
          </cell>
          <cell r="S1029" t="str">
            <v>2.更新改造</v>
          </cell>
          <cell r="T1029" t="str">
            <v>02.故障报废</v>
          </cell>
          <cell r="U1029" t="str">
            <v>故障频繁且修理成本明显高于或接近同类资产重置成本</v>
          </cell>
          <cell r="V1029" t="str">
            <v>同意报废</v>
          </cell>
          <cell r="W1029" t="str">
            <v>FSU</v>
          </cell>
        </row>
        <row r="1030">
          <cell r="B1030" t="str">
            <v>330800112298</v>
          </cell>
          <cell r="C1030" t="str">
            <v>专用空调</v>
          </cell>
          <cell r="D1030" t="str">
            <v>01230104</v>
          </cell>
          <cell r="E1030" t="str">
            <v>	存量收购</v>
          </cell>
          <cell r="F1030" t="str">
            <v>否</v>
          </cell>
          <cell r="G1030" t="str">
            <v>330822908000000553</v>
          </cell>
          <cell r="H1030" t="str">
            <v>常山新桥横山路BBU</v>
          </cell>
          <cell r="I1030" t="str">
            <v>KF-72LW-JH1SN(R2)</v>
          </cell>
          <cell r="J1030" t="str">
            <v>个</v>
          </cell>
          <cell r="K1030" t="str">
            <v>1</v>
          </cell>
          <cell r="L1030">
            <v>41608</v>
          </cell>
          <cell r="M1030">
            <v>49</v>
          </cell>
          <cell r="N1030">
            <v>0</v>
          </cell>
          <cell r="O1030">
            <v>4614.21</v>
          </cell>
          <cell r="P1030">
            <v>4475.78</v>
          </cell>
          <cell r="Q1030">
            <v>138.43</v>
          </cell>
          <cell r="R1030" t="str">
            <v>毛一天</v>
          </cell>
          <cell r="S1030" t="str">
            <v>2.更新改造</v>
          </cell>
          <cell r="T1030" t="str">
            <v>02.故障报废</v>
          </cell>
          <cell r="U1030" t="str">
            <v>故障频繁且修理成本明显高于或接近同类资产重置成本</v>
          </cell>
          <cell r="V1030" t="str">
            <v>同意报废</v>
          </cell>
          <cell r="W1030" t="str">
            <v>3P</v>
          </cell>
        </row>
        <row r="1031">
          <cell r="B1031" t="str">
            <v>330800111737</v>
          </cell>
          <cell r="C1031" t="str">
            <v>专用空调</v>
          </cell>
          <cell r="D1031" t="str">
            <v>01230104</v>
          </cell>
          <cell r="E1031" t="str">
            <v>	存量收购</v>
          </cell>
          <cell r="F1031" t="str">
            <v>否</v>
          </cell>
          <cell r="G1031" t="str">
            <v>330822908000000005</v>
          </cell>
          <cell r="H1031" t="str">
            <v>常山渔溪口</v>
          </cell>
          <cell r="I1031" t="str">
            <v>KF-72LW-17Y2</v>
          </cell>
          <cell r="J1031" t="str">
            <v>个</v>
          </cell>
          <cell r="K1031" t="str">
            <v>1</v>
          </cell>
          <cell r="L1031">
            <v>40482</v>
          </cell>
          <cell r="M1031">
            <v>6</v>
          </cell>
          <cell r="N1031">
            <v>0</v>
          </cell>
          <cell r="O1031">
            <v>1314</v>
          </cell>
          <cell r="P1031">
            <v>1274.58</v>
          </cell>
          <cell r="Q1031">
            <v>39.42</v>
          </cell>
          <cell r="R1031" t="str">
            <v>毛一天</v>
          </cell>
          <cell r="S1031" t="str">
            <v>2.更新改造</v>
          </cell>
          <cell r="T1031" t="str">
            <v>02.故障报废</v>
          </cell>
          <cell r="U1031" t="str">
            <v>故障频繁且修理成本明显高于或接近同类资产重置成本</v>
          </cell>
          <cell r="V1031" t="str">
            <v>同意报废</v>
          </cell>
          <cell r="W1031" t="str">
            <v>3P</v>
          </cell>
        </row>
        <row r="1032">
          <cell r="B1032" t="str">
            <v>330800300705</v>
          </cell>
          <cell r="C1032" t="str">
            <v>普通空调</v>
          </cell>
          <cell r="D1032" t="str">
            <v>01230104</v>
          </cell>
          <cell r="E1032" t="str">
            <v>	存量收购</v>
          </cell>
          <cell r="F1032" t="str">
            <v>否</v>
          </cell>
          <cell r="G1032" t="str">
            <v>330822908000000019</v>
          </cell>
          <cell r="H1032" t="str">
            <v>常山新虹</v>
          </cell>
          <cell r="I1032" t="str">
            <v>KF-72LW-JH1SN(R2)</v>
          </cell>
          <cell r="J1032" t="str">
            <v>个</v>
          </cell>
          <cell r="K1032" t="str">
            <v>1</v>
          </cell>
          <cell r="L1032">
            <v>42308</v>
          </cell>
          <cell r="M1032">
            <v>72</v>
          </cell>
          <cell r="N1032">
            <v>0</v>
          </cell>
          <cell r="O1032">
            <v>4204.96</v>
          </cell>
          <cell r="P1032">
            <v>4078.81</v>
          </cell>
          <cell r="Q1032">
            <v>126.15</v>
          </cell>
          <cell r="R1032" t="str">
            <v>毛一天</v>
          </cell>
          <cell r="S1032" t="str">
            <v>2.更新改造</v>
          </cell>
          <cell r="T1032" t="str">
            <v>02.故障报废</v>
          </cell>
          <cell r="U1032" t="str">
            <v>故障频繁且修理成本明显高于或接近同类资产重置成本</v>
          </cell>
          <cell r="V1032" t="str">
            <v>同意报废</v>
          </cell>
          <cell r="W1032" t="str">
            <v>1.5P</v>
          </cell>
        </row>
        <row r="1033">
          <cell r="B1033" t="str">
            <v>330800322580</v>
          </cell>
          <cell r="C1033" t="str">
            <v>动力及环境监控单元</v>
          </cell>
          <cell r="D1033" t="str">
            <v>01230301</v>
          </cell>
          <cell r="E1033" t="str">
            <v>	工程转入</v>
          </cell>
          <cell r="F1033" t="str">
            <v>否</v>
          </cell>
          <cell r="G1033" t="str">
            <v>330822908000000615</v>
          </cell>
          <cell r="H1033" t="str">
            <v>常山招贤大弄口</v>
          </cell>
          <cell r="I1033" t="str">
            <v>主设备室内型成套设备基本配置模型</v>
          </cell>
          <cell r="J1033" t="str">
            <v>套</v>
          </cell>
          <cell r="K1033" t="str">
            <v>1</v>
          </cell>
          <cell r="L1033">
            <v>43059</v>
          </cell>
          <cell r="M1033">
            <v>72</v>
          </cell>
          <cell r="N1033">
            <v>0</v>
          </cell>
          <cell r="O1033">
            <v>3424.5</v>
          </cell>
          <cell r="P1033">
            <v>3321.76</v>
          </cell>
          <cell r="Q1033">
            <v>102.74</v>
          </cell>
          <cell r="R1033" t="str">
            <v>毛一天</v>
          </cell>
          <cell r="S1033" t="str">
            <v>2.更新改造</v>
          </cell>
          <cell r="T1033" t="str">
            <v>02.故障报废</v>
          </cell>
          <cell r="U1033" t="str">
            <v>故障频繁且修理成本明显高于或接近同类资产重置成本</v>
          </cell>
          <cell r="V1033" t="str">
            <v>同意报废</v>
          </cell>
          <cell r="W1033" t="str">
            <v>FSU</v>
          </cell>
        </row>
        <row r="1034">
          <cell r="B1034" t="str">
            <v>330800112152</v>
          </cell>
          <cell r="C1034" t="str">
            <v>专用空调</v>
          </cell>
          <cell r="D1034" t="str">
            <v>01230104</v>
          </cell>
          <cell r="E1034" t="str">
            <v>	存量收购</v>
          </cell>
          <cell r="F1034" t="str">
            <v>否</v>
          </cell>
          <cell r="G1034" t="str">
            <v>330822908000000223</v>
          </cell>
          <cell r="H1034" t="str">
            <v>常山油车</v>
          </cell>
          <cell r="I1034" t="str">
            <v>SPW-V253DHL5</v>
          </cell>
          <cell r="J1034" t="str">
            <v>个</v>
          </cell>
          <cell r="K1034" t="str">
            <v>1</v>
          </cell>
          <cell r="L1034">
            <v>39654</v>
          </cell>
          <cell r="M1034">
            <v>6</v>
          </cell>
          <cell r="N1034">
            <v>0</v>
          </cell>
          <cell r="O1034">
            <v>257.5</v>
          </cell>
          <cell r="P1034">
            <v>249.77</v>
          </cell>
          <cell r="Q1034">
            <v>7.73</v>
          </cell>
          <cell r="R1034" t="str">
            <v>毛一天</v>
          </cell>
          <cell r="S1034" t="str">
            <v>2.更新改造</v>
          </cell>
          <cell r="T1034" t="str">
            <v>02.故障报废</v>
          </cell>
          <cell r="U1034" t="str">
            <v>故障频繁且修理成本明显高于或接近同类资产重置成本</v>
          </cell>
          <cell r="V1034" t="str">
            <v>同意报废</v>
          </cell>
          <cell r="W1034" t="str">
            <v>3P</v>
          </cell>
        </row>
        <row r="1035">
          <cell r="B1035" t="str">
            <v>330800112314</v>
          </cell>
          <cell r="C1035" t="str">
            <v>专用空调</v>
          </cell>
          <cell r="D1035" t="str">
            <v>01230104</v>
          </cell>
          <cell r="E1035" t="str">
            <v>	存量收购</v>
          </cell>
          <cell r="F1035" t="str">
            <v>否</v>
          </cell>
          <cell r="G1035" t="str">
            <v>330822908000000212</v>
          </cell>
          <cell r="H1035" t="str">
            <v>常山天马枫树底</v>
          </cell>
          <cell r="I1035" t="str">
            <v>SPW-V253DHL5</v>
          </cell>
          <cell r="J1035" t="str">
            <v>个</v>
          </cell>
          <cell r="K1035" t="str">
            <v>1</v>
          </cell>
          <cell r="L1035">
            <v>39690</v>
          </cell>
          <cell r="M1035">
            <v>6</v>
          </cell>
          <cell r="N1035">
            <v>0</v>
          </cell>
          <cell r="O1035">
            <v>257.5</v>
          </cell>
          <cell r="P1035">
            <v>249.77</v>
          </cell>
          <cell r="Q1035">
            <v>7.73</v>
          </cell>
          <cell r="R1035" t="str">
            <v>毛一天</v>
          </cell>
          <cell r="S1035" t="str">
            <v>2.更新改造</v>
          </cell>
          <cell r="T1035" t="str">
            <v>02.故障报废</v>
          </cell>
          <cell r="U1035" t="str">
            <v>故障频繁且修理成本明显高于或接近同类资产重置成本</v>
          </cell>
          <cell r="V1035" t="str">
            <v>同意报废</v>
          </cell>
          <cell r="W1035" t="str">
            <v>3P</v>
          </cell>
        </row>
        <row r="1036">
          <cell r="B1036" t="str">
            <v>330800317081</v>
          </cell>
          <cell r="C1036" t="str">
            <v>普通阀控密封铅酸蓄电池</v>
          </cell>
          <cell r="D1036" t="str">
            <v>01220101</v>
          </cell>
          <cell r="E1036" t="str">
            <v>	工程转入</v>
          </cell>
          <cell r="F1036" t="str">
            <v>否</v>
          </cell>
          <cell r="G1036" t="str">
            <v>330822908000000453</v>
          </cell>
          <cell r="H1036" t="str">
            <v>常山城关中学-3</v>
          </cell>
          <cell r="I1036" t="str">
            <v>2V500Ah不含GPS防盗模块（组）</v>
          </cell>
          <cell r="J1036" t="str">
            <v>组</v>
          </cell>
          <cell r="K1036" t="str">
            <v>1</v>
          </cell>
          <cell r="L1036">
            <v>42879</v>
          </cell>
          <cell r="M1036">
            <v>72</v>
          </cell>
          <cell r="N1036">
            <v>0</v>
          </cell>
          <cell r="O1036">
            <v>14414.34</v>
          </cell>
          <cell r="P1036">
            <v>13981.91</v>
          </cell>
          <cell r="Q1036">
            <v>432.43</v>
          </cell>
          <cell r="R1036" t="str">
            <v>毛一天</v>
          </cell>
          <cell r="S1036" t="str">
            <v>2.更新改造</v>
          </cell>
          <cell r="T1036" t="str">
            <v>01.设备老化</v>
          </cell>
          <cell r="U1036" t="str">
            <v>修理费用高于或接近更新改造成本</v>
          </cell>
          <cell r="V1036" t="str">
            <v>同意报废</v>
          </cell>
          <cell r="W1036" t="str">
            <v>500AH</v>
          </cell>
        </row>
        <row r="1037">
          <cell r="B1037" t="str">
            <v>330800323289</v>
          </cell>
          <cell r="C1037" t="str">
            <v>普通阀控密封铅酸蓄电池</v>
          </cell>
          <cell r="D1037" t="str">
            <v>01220101</v>
          </cell>
          <cell r="E1037" t="str">
            <v>	工程转入</v>
          </cell>
          <cell r="F1037" t="str">
            <v>否</v>
          </cell>
          <cell r="G1037" t="str">
            <v>330822500000000114</v>
          </cell>
          <cell r="H1037" t="str">
            <v>常山辉埠旗山</v>
          </cell>
          <cell r="I1037" t="str">
            <v>前置端子铅酸蓄电池48V200Ah（125宽）</v>
          </cell>
          <cell r="J1037" t="str">
            <v>组</v>
          </cell>
          <cell r="K1037" t="str">
            <v>1</v>
          </cell>
          <cell r="L1037">
            <v>43005</v>
          </cell>
          <cell r="M1037">
            <v>72</v>
          </cell>
          <cell r="N1037">
            <v>0</v>
          </cell>
          <cell r="O1037">
            <v>5814.52</v>
          </cell>
          <cell r="P1037">
            <v>5640.08</v>
          </cell>
          <cell r="Q1037">
            <v>174.44</v>
          </cell>
          <cell r="R1037" t="str">
            <v>毛一天</v>
          </cell>
          <cell r="S1037" t="str">
            <v>2.更新改造</v>
          </cell>
          <cell r="T1037" t="str">
            <v>01.设备老化</v>
          </cell>
          <cell r="U1037" t="str">
            <v>修理费用高于或接近更新改造成本</v>
          </cell>
          <cell r="V1037" t="str">
            <v>同意报废</v>
          </cell>
          <cell r="W1037" t="str">
            <v>200AH</v>
          </cell>
        </row>
        <row r="1038">
          <cell r="B1038" t="str">
            <v>330800323290</v>
          </cell>
          <cell r="C1038" t="str">
            <v>普通阀控密封铅酸蓄电池</v>
          </cell>
          <cell r="D1038" t="str">
            <v>01220101</v>
          </cell>
          <cell r="E1038" t="str">
            <v>	工程转入</v>
          </cell>
          <cell r="F1038" t="str">
            <v>否</v>
          </cell>
          <cell r="G1038" t="str">
            <v>330822500000000114</v>
          </cell>
          <cell r="H1038" t="str">
            <v>常山辉埠旗山</v>
          </cell>
          <cell r="I1038" t="str">
            <v>前置端子铅酸蓄电池48V200Ah（125宽）</v>
          </cell>
          <cell r="J1038" t="str">
            <v>组</v>
          </cell>
          <cell r="K1038" t="str">
            <v>1</v>
          </cell>
          <cell r="L1038">
            <v>43005</v>
          </cell>
          <cell r="M1038">
            <v>72</v>
          </cell>
          <cell r="N1038">
            <v>0</v>
          </cell>
          <cell r="O1038">
            <v>5814.53</v>
          </cell>
          <cell r="P1038">
            <v>5640.09</v>
          </cell>
          <cell r="Q1038">
            <v>174.44</v>
          </cell>
          <cell r="R1038" t="str">
            <v>毛一天</v>
          </cell>
          <cell r="S1038" t="str">
            <v>2.更新改造</v>
          </cell>
          <cell r="T1038" t="str">
            <v>01.设备老化</v>
          </cell>
          <cell r="U1038" t="str">
            <v>修理费用高于或接近更新改造成本</v>
          </cell>
          <cell r="V1038" t="str">
            <v>同意报废</v>
          </cell>
          <cell r="W1038" t="str">
            <v>200AH</v>
          </cell>
        </row>
        <row r="1039">
          <cell r="B1039" t="str">
            <v>330800321644</v>
          </cell>
          <cell r="C1039" t="str">
            <v>普通阀控密封铅酸蓄电池</v>
          </cell>
          <cell r="D1039" t="str">
            <v>01220101</v>
          </cell>
          <cell r="E1039" t="str">
            <v>	工程转入</v>
          </cell>
          <cell r="F1039" t="str">
            <v>否</v>
          </cell>
          <cell r="G1039" t="str">
            <v>330802908000001002</v>
          </cell>
          <cell r="H1039" t="str">
            <v>衢州西区稽征大楼</v>
          </cell>
          <cell r="I1039" t="str">
            <v>2V800Ah不含GPS防盗模块（组）</v>
          </cell>
          <cell r="J1039" t="str">
            <v>组</v>
          </cell>
          <cell r="K1039" t="str">
            <v>1</v>
          </cell>
          <cell r="L1039">
            <v>43005</v>
          </cell>
          <cell r="M1039">
            <v>72</v>
          </cell>
          <cell r="N1039">
            <v>0</v>
          </cell>
          <cell r="O1039">
            <v>22396.69</v>
          </cell>
          <cell r="P1039">
            <v>21724.79</v>
          </cell>
          <cell r="Q1039">
            <v>671.9</v>
          </cell>
          <cell r="R1039" t="str">
            <v>赵江铭</v>
          </cell>
          <cell r="S1039" t="str">
            <v>2.更新改造</v>
          </cell>
          <cell r="T1039" t="str">
            <v>01.设备老化</v>
          </cell>
          <cell r="U1039" t="str">
            <v>修理费用高于或接近更新改造成本</v>
          </cell>
          <cell r="V1039" t="str">
            <v>同意报废</v>
          </cell>
          <cell r="W1039" t="str">
            <v>800AH</v>
          </cell>
        </row>
        <row r="1040">
          <cell r="B1040" t="str">
            <v>330800321645</v>
          </cell>
          <cell r="C1040" t="str">
            <v>普通阀控密封铅酸蓄电池</v>
          </cell>
          <cell r="D1040" t="str">
            <v>01220101</v>
          </cell>
          <cell r="E1040" t="str">
            <v>	工程转入</v>
          </cell>
          <cell r="F1040" t="str">
            <v>否</v>
          </cell>
          <cell r="G1040" t="str">
            <v>330802908000001002</v>
          </cell>
          <cell r="H1040" t="str">
            <v>衢州西区稽征大楼</v>
          </cell>
          <cell r="I1040" t="str">
            <v>2V800Ah不含GPS防盗模块（组）</v>
          </cell>
          <cell r="J1040" t="str">
            <v>组</v>
          </cell>
          <cell r="K1040" t="str">
            <v>1</v>
          </cell>
          <cell r="L1040">
            <v>43005</v>
          </cell>
          <cell r="M1040">
            <v>72</v>
          </cell>
          <cell r="N1040">
            <v>0</v>
          </cell>
          <cell r="O1040">
            <v>22396.69</v>
          </cell>
          <cell r="P1040">
            <v>21724.79</v>
          </cell>
          <cell r="Q1040">
            <v>671.9</v>
          </cell>
          <cell r="R1040" t="str">
            <v>赵江铭</v>
          </cell>
          <cell r="S1040" t="str">
            <v>2.更新改造</v>
          </cell>
          <cell r="T1040" t="str">
            <v>01.设备老化</v>
          </cell>
          <cell r="U1040" t="str">
            <v>修理费用高于或接近更新改造成本</v>
          </cell>
          <cell r="V1040" t="str">
            <v>同意报废</v>
          </cell>
          <cell r="W1040" t="str">
            <v>800AH</v>
          </cell>
        </row>
        <row r="1041">
          <cell r="B1041" t="str">
            <v>330800318996</v>
          </cell>
          <cell r="C1041" t="str">
            <v>普通阀控密封铅酸蓄电池</v>
          </cell>
          <cell r="D1041" t="str">
            <v>01220101</v>
          </cell>
          <cell r="E1041" t="str">
            <v>	工程转入</v>
          </cell>
          <cell r="F1041" t="str">
            <v>否</v>
          </cell>
          <cell r="G1041" t="str">
            <v>330802908000000303</v>
          </cell>
          <cell r="H1041" t="str">
            <v>衢州锦都大酒店(甲龙国际大酒店)</v>
          </cell>
          <cell r="I1041" t="str">
            <v>2V500Ah不含GPS防盗模块（组）</v>
          </cell>
          <cell r="J1041" t="str">
            <v>组</v>
          </cell>
          <cell r="K1041" t="str">
            <v>1</v>
          </cell>
          <cell r="L1041">
            <v>42929</v>
          </cell>
          <cell r="M1041">
            <v>72</v>
          </cell>
          <cell r="N1041">
            <v>0</v>
          </cell>
          <cell r="O1041">
            <v>14101.85</v>
          </cell>
          <cell r="P1041">
            <v>13678.79</v>
          </cell>
          <cell r="Q1041">
            <v>423.06</v>
          </cell>
          <cell r="R1041" t="str">
            <v>赵江铭</v>
          </cell>
          <cell r="S1041" t="str">
            <v>2.更新改造</v>
          </cell>
          <cell r="T1041" t="str">
            <v>01.设备老化</v>
          </cell>
          <cell r="U1041" t="str">
            <v>修理费用高于或接近更新改造成本</v>
          </cell>
          <cell r="V1041" t="str">
            <v>同意报废</v>
          </cell>
          <cell r="W1041" t="str">
            <v>500AH</v>
          </cell>
        </row>
        <row r="1042">
          <cell r="B1042" t="str">
            <v>330800335696</v>
          </cell>
          <cell r="C1042" t="str">
            <v>普通阀控密封铅酸蓄电池</v>
          </cell>
          <cell r="D1042" t="str">
            <v>01220101</v>
          </cell>
          <cell r="E1042" t="str">
            <v>	工程转入</v>
          </cell>
          <cell r="F1042" t="str">
            <v>否</v>
          </cell>
          <cell r="G1042" t="str">
            <v>330802908000000340</v>
          </cell>
          <cell r="H1042" t="str">
            <v>衢州丰家村</v>
          </cell>
          <cell r="I1042" t="str">
            <v>2V500Ah不含GPS防盗模块（只）</v>
          </cell>
          <cell r="J1042" t="str">
            <v>组</v>
          </cell>
          <cell r="K1042" t="str">
            <v>1</v>
          </cell>
          <cell r="L1042">
            <v>43482</v>
          </cell>
          <cell r="M1042">
            <v>72</v>
          </cell>
          <cell r="N1042">
            <v>3</v>
          </cell>
          <cell r="O1042">
            <v>28244.25</v>
          </cell>
          <cell r="P1042">
            <v>26255.38</v>
          </cell>
          <cell r="Q1042">
            <v>1988.87</v>
          </cell>
          <cell r="R1042" t="str">
            <v>赵江铭</v>
          </cell>
          <cell r="S1042" t="str">
            <v>2.更新改造</v>
          </cell>
          <cell r="T1042" t="str">
            <v>01.设备老化</v>
          </cell>
          <cell r="U1042" t="str">
            <v>修理费用高于或接近更新改造成本</v>
          </cell>
          <cell r="V1042" t="str">
            <v>同意报废</v>
          </cell>
          <cell r="W1042" t="str">
            <v>500AH</v>
          </cell>
        </row>
        <row r="1043">
          <cell r="B1043" t="str">
            <v>330800342222</v>
          </cell>
          <cell r="C1043" t="str">
            <v>普通空调壁挂</v>
          </cell>
          <cell r="D1043" t="str">
            <v>01230101</v>
          </cell>
          <cell r="E1043" t="str">
            <v>	工程转入</v>
          </cell>
          <cell r="F1043" t="str">
            <v>否</v>
          </cell>
          <cell r="G1043" t="str">
            <v>330802908000000009</v>
          </cell>
          <cell r="H1043" t="str">
            <v>衢州氟化厂新厂区</v>
          </cell>
          <cell r="I1043" t="str">
            <v>2P单冷单相整机</v>
          </cell>
          <cell r="J1043" t="str">
            <v>台</v>
          </cell>
          <cell r="K1043" t="str">
            <v>1</v>
          </cell>
          <cell r="L1043">
            <v>43839</v>
          </cell>
          <cell r="M1043">
            <v>72</v>
          </cell>
          <cell r="N1043">
            <v>15</v>
          </cell>
          <cell r="O1043">
            <v>3646.14</v>
          </cell>
          <cell r="P1043">
            <v>2799.89</v>
          </cell>
          <cell r="Q1043">
            <v>846.25</v>
          </cell>
          <cell r="R1043" t="str">
            <v>赵江铭</v>
          </cell>
          <cell r="S1043" t="str">
            <v>2.更新改造</v>
          </cell>
          <cell r="T1043" t="str">
            <v>02.故障报废</v>
          </cell>
          <cell r="U1043" t="str">
            <v>故障频繁且修理成本明显高于或接近同类资产重置成本</v>
          </cell>
          <cell r="V1043" t="str">
            <v>同意报废</v>
          </cell>
          <cell r="W1043" t="str">
            <v>2P</v>
          </cell>
        </row>
        <row r="1044">
          <cell r="B1044" t="str">
            <v>330800341931</v>
          </cell>
          <cell r="C1044" t="str">
            <v>动力梯次磷酸铁锂电池</v>
          </cell>
          <cell r="D1044" t="str">
            <v>01220110</v>
          </cell>
          <cell r="E1044" t="str">
            <v>	工程转入</v>
          </cell>
          <cell r="F1044" t="str">
            <v>否</v>
          </cell>
          <cell r="G1044" t="str">
            <v>330802908000000843</v>
          </cell>
          <cell r="H1044" t="str">
            <v>柯城航埠永昕纺织</v>
          </cell>
          <cell r="I1044" t="str">
            <v>磷酸铁锂电池梯次利用电池51.2V/100Ah(19英寸标准机箱方式)</v>
          </cell>
          <cell r="J1044" t="str">
            <v>组</v>
          </cell>
          <cell r="K1044" t="str">
            <v>1</v>
          </cell>
          <cell r="L1044">
            <v>43734</v>
          </cell>
          <cell r="M1044">
            <v>60</v>
          </cell>
          <cell r="N1044">
            <v>0</v>
          </cell>
          <cell r="O1044">
            <v>4498.5</v>
          </cell>
          <cell r="P1044">
            <v>4363.54</v>
          </cell>
          <cell r="Q1044">
            <v>134.96</v>
          </cell>
          <cell r="R1044" t="str">
            <v>赵江铭</v>
          </cell>
          <cell r="S1044" t="str">
            <v>2.更新改造</v>
          </cell>
          <cell r="T1044" t="str">
            <v>01.设备老化</v>
          </cell>
          <cell r="U1044" t="str">
            <v>修理费用高于或接近更新改造成本</v>
          </cell>
          <cell r="V1044" t="str">
            <v>同意报废</v>
          </cell>
          <cell r="W1044" t="str">
            <v>100AH(锂电)</v>
          </cell>
        </row>
        <row r="1045">
          <cell r="B1045" t="str">
            <v>330800341932</v>
          </cell>
          <cell r="C1045" t="str">
            <v>动力梯次磷酸铁锂电池</v>
          </cell>
          <cell r="D1045" t="str">
            <v>01220110</v>
          </cell>
          <cell r="E1045" t="str">
            <v>	工程转入</v>
          </cell>
          <cell r="F1045" t="str">
            <v>否</v>
          </cell>
          <cell r="G1045" t="str">
            <v>330802908000000843</v>
          </cell>
          <cell r="H1045" t="str">
            <v>柯城航埠永昕纺织</v>
          </cell>
          <cell r="I1045" t="str">
            <v>磷酸铁锂电池梯次利用电池51.2V/100Ah(19英寸标准机箱方式)</v>
          </cell>
          <cell r="J1045" t="str">
            <v>组</v>
          </cell>
          <cell r="K1045" t="str">
            <v>1</v>
          </cell>
          <cell r="L1045">
            <v>43734</v>
          </cell>
          <cell r="M1045">
            <v>60</v>
          </cell>
          <cell r="N1045">
            <v>0</v>
          </cell>
          <cell r="O1045">
            <v>4498.5</v>
          </cell>
          <cell r="P1045">
            <v>4363.54</v>
          </cell>
          <cell r="Q1045">
            <v>134.96</v>
          </cell>
          <cell r="R1045" t="str">
            <v>赵江铭</v>
          </cell>
          <cell r="S1045" t="str">
            <v>2.更新改造</v>
          </cell>
          <cell r="T1045" t="str">
            <v>01.设备老化</v>
          </cell>
          <cell r="U1045" t="str">
            <v>修理费用高于或接近更新改造成本</v>
          </cell>
          <cell r="V1045" t="str">
            <v>同意报废</v>
          </cell>
          <cell r="W1045" t="str">
            <v>100AH(锂电)</v>
          </cell>
        </row>
        <row r="1046">
          <cell r="B1046" t="str">
            <v>330800126734</v>
          </cell>
          <cell r="C1046" t="str">
            <v>专用空调</v>
          </cell>
          <cell r="D1046" t="str">
            <v>01230104</v>
          </cell>
          <cell r="E1046" t="str">
            <v>	存量收购</v>
          </cell>
          <cell r="F1046" t="str">
            <v>否</v>
          </cell>
          <cell r="G1046" t="str">
            <v>330802908000000821</v>
          </cell>
          <cell r="H1046" t="str">
            <v>柯城沟溪斗门垄</v>
          </cell>
          <cell r="I1046" t="str">
            <v>SAP-G502H</v>
          </cell>
          <cell r="J1046" t="str">
            <v>个</v>
          </cell>
          <cell r="K1046" t="str">
            <v>1</v>
          </cell>
          <cell r="L1046">
            <v>40117</v>
          </cell>
          <cell r="M1046">
            <v>6</v>
          </cell>
          <cell r="N1046">
            <v>0</v>
          </cell>
          <cell r="O1046">
            <v>174</v>
          </cell>
          <cell r="P1046">
            <v>168.78</v>
          </cell>
          <cell r="Q1046">
            <v>5.22</v>
          </cell>
          <cell r="R1046" t="str">
            <v>赵江铭</v>
          </cell>
          <cell r="S1046" t="str">
            <v>3.火灾盗窃等财产损失</v>
          </cell>
          <cell r="T1046" t="str">
            <v>05.被盗灭失</v>
          </cell>
          <cell r="U1046" t="str">
            <v>空调外机被盗无法使用且无对应外机型号</v>
          </cell>
          <cell r="V1046" t="str">
            <v>同意报废</v>
          </cell>
          <cell r="W1046" t="str">
            <v>3P</v>
          </cell>
        </row>
        <row r="1047">
          <cell r="B1047" t="str">
            <v>330800342541</v>
          </cell>
          <cell r="C1047" t="str">
            <v>普通空调柜式</v>
          </cell>
          <cell r="D1047" t="str">
            <v>01230102</v>
          </cell>
          <cell r="E1047" t="str">
            <v>	工程转入</v>
          </cell>
          <cell r="F1047" t="str">
            <v>否</v>
          </cell>
          <cell r="G1047" t="str">
            <v>330802908000000525</v>
          </cell>
          <cell r="H1047" t="str">
            <v>衢州九华下郑</v>
          </cell>
          <cell r="I1047" t="str">
            <v>3P单冷三相整机</v>
          </cell>
          <cell r="J1047" t="str">
            <v>台</v>
          </cell>
          <cell r="K1047" t="str">
            <v>1</v>
          </cell>
          <cell r="L1047">
            <v>43849</v>
          </cell>
          <cell r="M1047">
            <v>72</v>
          </cell>
          <cell r="N1047">
            <v>15</v>
          </cell>
          <cell r="O1047">
            <v>5936.39</v>
          </cell>
          <cell r="P1047">
            <v>4558.68</v>
          </cell>
          <cell r="Q1047">
            <v>1377.71</v>
          </cell>
          <cell r="R1047" t="str">
            <v>赵江铭</v>
          </cell>
          <cell r="S1047" t="str">
            <v>3.火灾盗窃等财产损失</v>
          </cell>
          <cell r="T1047" t="str">
            <v>05.被盗灭失</v>
          </cell>
          <cell r="U1047" t="str">
            <v>空调外机被盗无法使用且无对应外机型号</v>
          </cell>
          <cell r="V1047" t="str">
            <v>同意报废</v>
          </cell>
          <cell r="W1047" t="str">
            <v>3P</v>
          </cell>
        </row>
        <row r="1048">
          <cell r="B1048" t="str">
            <v>330800310565</v>
          </cell>
          <cell r="C1048" t="str">
            <v>12V普通阀控密封铅酸蓄电池-48V/200Ah</v>
          </cell>
          <cell r="D1048" t="str">
            <v>01220101</v>
          </cell>
          <cell r="E1048" t="str">
            <v>	工程转入</v>
          </cell>
          <cell r="F1048" t="str">
            <v>否</v>
          </cell>
          <cell r="G1048" t="str">
            <v>330802500000000049</v>
          </cell>
          <cell r="H1048" t="str">
            <v>衢州戴家安顺拉链厂</v>
          </cell>
          <cell r="I1048" t="str">
            <v>12V普通阀控密封铅酸蓄电池-48V/200Ah</v>
          </cell>
          <cell r="J1048" t="str">
            <v>只</v>
          </cell>
          <cell r="K1048" t="str">
            <v>1</v>
          </cell>
          <cell r="L1048">
            <v>42557</v>
          </cell>
          <cell r="M1048">
            <v>72</v>
          </cell>
          <cell r="N1048">
            <v>0</v>
          </cell>
          <cell r="O1048">
            <v>6067.38</v>
          </cell>
          <cell r="P1048">
            <v>5885.36</v>
          </cell>
          <cell r="Q1048">
            <v>182.02</v>
          </cell>
          <cell r="R1048" t="str">
            <v>赵江铭</v>
          </cell>
          <cell r="S1048" t="str">
            <v>2.更新改造</v>
          </cell>
          <cell r="T1048" t="str">
            <v>01.设备老化</v>
          </cell>
          <cell r="U1048" t="str">
            <v>修理费用高于或接近更新改造成本</v>
          </cell>
          <cell r="V1048" t="str">
            <v>同意报废</v>
          </cell>
          <cell r="W1048" t="str">
            <v>200AH</v>
          </cell>
        </row>
        <row r="1049">
          <cell r="B1049" t="str">
            <v>330800310562</v>
          </cell>
          <cell r="C1049" t="str">
            <v>12V普通阀控密封铅酸蓄电池-48V/200Ah</v>
          </cell>
          <cell r="D1049" t="str">
            <v>01220101</v>
          </cell>
          <cell r="E1049" t="str">
            <v>	工程转入</v>
          </cell>
          <cell r="F1049" t="str">
            <v>否</v>
          </cell>
          <cell r="G1049" t="str">
            <v>330802500000000049</v>
          </cell>
          <cell r="H1049" t="str">
            <v>衢州戴家安顺拉链厂</v>
          </cell>
          <cell r="I1049" t="str">
            <v>12V普通阀控密封铅酸蓄电池-48V/200Ah</v>
          </cell>
          <cell r="J1049" t="str">
            <v>只</v>
          </cell>
          <cell r="K1049" t="str">
            <v>1</v>
          </cell>
          <cell r="L1049">
            <v>42557</v>
          </cell>
          <cell r="M1049">
            <v>72</v>
          </cell>
          <cell r="N1049">
            <v>0</v>
          </cell>
          <cell r="O1049">
            <v>6067.38</v>
          </cell>
          <cell r="P1049">
            <v>5885.36</v>
          </cell>
          <cell r="Q1049">
            <v>182.02</v>
          </cell>
          <cell r="R1049" t="str">
            <v>赵江铭</v>
          </cell>
          <cell r="S1049" t="str">
            <v>2.更新改造</v>
          </cell>
          <cell r="T1049" t="str">
            <v>01.设备老化</v>
          </cell>
          <cell r="U1049" t="str">
            <v>修理费用高于或接近更新改造成本</v>
          </cell>
          <cell r="V1049" t="str">
            <v>同意报废</v>
          </cell>
          <cell r="W1049" t="str">
            <v>200AH</v>
          </cell>
        </row>
        <row r="1050">
          <cell r="B1050" t="str">
            <v>330800123421</v>
          </cell>
          <cell r="C1050" t="str">
            <v>专用空调</v>
          </cell>
          <cell r="D1050" t="str">
            <v>01230104</v>
          </cell>
          <cell r="E1050" t="str">
            <v>	存量收购</v>
          </cell>
          <cell r="F1050" t="str">
            <v>否</v>
          </cell>
          <cell r="G1050" t="str">
            <v>330802908000000362</v>
          </cell>
          <cell r="H1050" t="str">
            <v>衢州美林小镇</v>
          </cell>
          <cell r="I1050" t="str">
            <v>KF-72-JHS(2)</v>
          </cell>
          <cell r="J1050" t="str">
            <v>个</v>
          </cell>
          <cell r="K1050" t="str">
            <v>1</v>
          </cell>
          <cell r="L1050">
            <v>41758</v>
          </cell>
          <cell r="M1050">
            <v>54</v>
          </cell>
          <cell r="N1050">
            <v>0</v>
          </cell>
          <cell r="O1050">
            <v>5064.54</v>
          </cell>
          <cell r="P1050">
            <v>4912.6</v>
          </cell>
          <cell r="Q1050">
            <v>151.94</v>
          </cell>
          <cell r="R1050" t="str">
            <v>赵江铭</v>
          </cell>
          <cell r="S1050" t="str">
            <v>2.更新改造</v>
          </cell>
          <cell r="T1050" t="str">
            <v>02.故障报废</v>
          </cell>
          <cell r="U1050" t="str">
            <v>故障频繁且修理成本明显高于或接近同类资产重置成本</v>
          </cell>
          <cell r="V1050" t="str">
            <v>同意报废</v>
          </cell>
          <cell r="W1050" t="str">
            <v>3P</v>
          </cell>
        </row>
        <row r="1051">
          <cell r="B1051" t="str">
            <v>330800307863</v>
          </cell>
          <cell r="C1051" t="str">
            <v>(浙江创力电子)-防盗门及馈线窗防盗装置-防盗门</v>
          </cell>
          <cell r="D1051" t="str">
            <v>02040401</v>
          </cell>
          <cell r="E1051" t="str">
            <v>	工程转入</v>
          </cell>
          <cell r="F1051" t="str">
            <v>否</v>
          </cell>
          <cell r="G1051" t="str">
            <v>330802500000000028</v>
          </cell>
          <cell r="H1051" t="str">
            <v>柯城航埠大塘头</v>
          </cell>
          <cell r="I1051" t="str">
            <v>B型基站用防盗门950*2050（加强型）</v>
          </cell>
          <cell r="J1051" t="str">
            <v>扇</v>
          </cell>
          <cell r="K1051" t="str">
            <v>1</v>
          </cell>
          <cell r="L1051">
            <v>42445</v>
          </cell>
          <cell r="M1051">
            <v>72</v>
          </cell>
          <cell r="N1051">
            <v>0</v>
          </cell>
          <cell r="O1051">
            <v>2597.31</v>
          </cell>
          <cell r="P1051">
            <v>2519.39</v>
          </cell>
          <cell r="Q1051">
            <v>77.92</v>
          </cell>
          <cell r="R1051" t="str">
            <v>赵江铭</v>
          </cell>
          <cell r="S1051" t="str">
            <v>1.拆站</v>
          </cell>
          <cell r="T1051" t="str">
            <v>01.设备老化</v>
          </cell>
          <cell r="U1051" t="str">
            <v>修理费用高于或接近更新改造成本</v>
          </cell>
          <cell r="V1051" t="str">
            <v>同意报废</v>
          </cell>
          <cell r="W1051" t="str">
            <v>防盗门</v>
          </cell>
        </row>
        <row r="1052">
          <cell r="B1052" t="str">
            <v>330800315922</v>
          </cell>
          <cell r="C1052" t="str">
            <v>交流配电箱交流配电箱三相</v>
          </cell>
          <cell r="D1052" t="str">
            <v>01220305</v>
          </cell>
          <cell r="E1052" t="str">
            <v>	工程转入</v>
          </cell>
          <cell r="F1052" t="str">
            <v>否</v>
          </cell>
          <cell r="G1052" t="str">
            <v>330802500000000028</v>
          </cell>
          <cell r="H1052" t="str">
            <v>柯城航埠大塘头</v>
          </cell>
          <cell r="I1052" t="str">
            <v>100A/380V室外型</v>
          </cell>
          <cell r="J1052" t="str">
            <v>套</v>
          </cell>
          <cell r="K1052" t="str">
            <v>1</v>
          </cell>
          <cell r="L1052">
            <v>42510</v>
          </cell>
          <cell r="M1052">
            <v>72</v>
          </cell>
          <cell r="N1052">
            <v>0</v>
          </cell>
          <cell r="O1052">
            <v>4655</v>
          </cell>
          <cell r="P1052">
            <v>4515.35</v>
          </cell>
          <cell r="Q1052">
            <v>139.65</v>
          </cell>
          <cell r="R1052" t="str">
            <v>赵江铭</v>
          </cell>
          <cell r="S1052" t="str">
            <v>1.拆站</v>
          </cell>
          <cell r="T1052" t="str">
            <v>01.设备老化</v>
          </cell>
          <cell r="U1052" t="str">
            <v>修理费用高于或接近更新改造成本</v>
          </cell>
          <cell r="V1052" t="str">
            <v>同意报废</v>
          </cell>
          <cell r="W1052" t="str">
            <v>交流配电箱</v>
          </cell>
        </row>
        <row r="1053">
          <cell r="B1053" t="str">
            <v>330800326914</v>
          </cell>
          <cell r="C1053" t="str">
            <v>普通阀控密封铅酸蓄电池</v>
          </cell>
          <cell r="D1053" t="str">
            <v>01220101</v>
          </cell>
          <cell r="E1053" t="str">
            <v>	工程转入</v>
          </cell>
          <cell r="F1053" t="str">
            <v>否</v>
          </cell>
          <cell r="G1053" t="str">
            <v>330802500000000028</v>
          </cell>
          <cell r="H1053" t="str">
            <v>柯城航埠大塘头</v>
          </cell>
          <cell r="I1053" t="str">
            <v>2V500Ah不含GPS防盗模块（组）</v>
          </cell>
          <cell r="J1053" t="str">
            <v>组</v>
          </cell>
          <cell r="K1053" t="str">
            <v>1</v>
          </cell>
          <cell r="L1053">
            <v>43138</v>
          </cell>
          <cell r="M1053">
            <v>72</v>
          </cell>
          <cell r="N1053">
            <v>0</v>
          </cell>
          <cell r="O1053">
            <v>14421.14</v>
          </cell>
          <cell r="P1053">
            <v>13988.51</v>
          </cell>
          <cell r="Q1053">
            <v>432.63</v>
          </cell>
          <cell r="R1053" t="str">
            <v>赵江铭</v>
          </cell>
          <cell r="S1053" t="str">
            <v>1.拆站</v>
          </cell>
          <cell r="T1053" t="str">
            <v>01.设备老化</v>
          </cell>
          <cell r="U1053" t="str">
            <v>修理费用高于或接近更新改造成本</v>
          </cell>
          <cell r="V1053" t="str">
            <v>同意报废</v>
          </cell>
          <cell r="W1053" t="str">
            <v>500AH</v>
          </cell>
        </row>
        <row r="1054">
          <cell r="B1054" t="str">
            <v>330800326915</v>
          </cell>
          <cell r="C1054" t="str">
            <v>普通阀控密封铅酸蓄电池</v>
          </cell>
          <cell r="D1054" t="str">
            <v>01220101</v>
          </cell>
          <cell r="E1054" t="str">
            <v>	工程转入</v>
          </cell>
          <cell r="F1054" t="str">
            <v>否</v>
          </cell>
          <cell r="G1054" t="str">
            <v>330802500000000028</v>
          </cell>
          <cell r="H1054" t="str">
            <v>柯城航埠大塘头</v>
          </cell>
          <cell r="I1054" t="str">
            <v>2V500Ah不含GPS防盗模块（组）</v>
          </cell>
          <cell r="J1054" t="str">
            <v>组</v>
          </cell>
          <cell r="K1054" t="str">
            <v>1</v>
          </cell>
          <cell r="L1054">
            <v>43138</v>
          </cell>
          <cell r="M1054">
            <v>72</v>
          </cell>
          <cell r="N1054">
            <v>0</v>
          </cell>
          <cell r="O1054">
            <v>14421.14</v>
          </cell>
          <cell r="P1054">
            <v>13988.51</v>
          </cell>
          <cell r="Q1054">
            <v>432.63</v>
          </cell>
          <cell r="R1054" t="str">
            <v>赵江铭</v>
          </cell>
          <cell r="S1054" t="str">
            <v>1.拆站</v>
          </cell>
          <cell r="T1054" t="str">
            <v>01.设备老化</v>
          </cell>
          <cell r="U1054" t="str">
            <v>修理费用高于或接近更新改造成本</v>
          </cell>
          <cell r="V1054" t="str">
            <v>同意报废</v>
          </cell>
          <cell r="W1054" t="str">
            <v>500AH</v>
          </cell>
        </row>
        <row r="1055">
          <cell r="B1055" t="str">
            <v>330800335659</v>
          </cell>
          <cell r="C1055" t="str">
            <v>电源扩容资产</v>
          </cell>
          <cell r="D1055" t="str">
            <v>01229901</v>
          </cell>
          <cell r="E1055" t="str">
            <v>	工程转入</v>
          </cell>
          <cell r="F1055" t="str">
            <v>否</v>
          </cell>
          <cell r="G1055" t="str">
            <v>330802500000000028</v>
          </cell>
          <cell r="H1055" t="str">
            <v>柯城航埠大塘头</v>
          </cell>
          <cell r="I1055" t="str">
            <v>施工动力配套更换开关电源</v>
          </cell>
          <cell r="J1055" t="str">
            <v>个</v>
          </cell>
          <cell r="K1055" t="str">
            <v>1</v>
          </cell>
          <cell r="L1055">
            <v>43480</v>
          </cell>
          <cell r="M1055">
            <v>72</v>
          </cell>
          <cell r="N1055">
            <v>3</v>
          </cell>
          <cell r="O1055">
            <v>467.69</v>
          </cell>
          <cell r="P1055">
            <v>434.75</v>
          </cell>
          <cell r="Q1055">
            <v>32.94</v>
          </cell>
          <cell r="R1055" t="str">
            <v>赵江铭</v>
          </cell>
          <cell r="S1055" t="str">
            <v>1.拆站</v>
          </cell>
          <cell r="T1055" t="str">
            <v>03.拆迁毁损</v>
          </cell>
          <cell r="U1055" t="str">
            <v>费用类资产</v>
          </cell>
          <cell r="V1055" t="str">
            <v>同意报废</v>
          </cell>
          <cell r="W1055" t="str">
            <v>费用类资产</v>
          </cell>
        </row>
        <row r="1056">
          <cell r="B1056" t="str">
            <v>330800373494</v>
          </cell>
          <cell r="C1056" t="str">
            <v>外市电引入</v>
          </cell>
          <cell r="D1056" t="str">
            <v>90010101</v>
          </cell>
          <cell r="E1056" t="str">
            <v>	工程转入</v>
          </cell>
          <cell r="F1056" t="str">
            <v>否</v>
          </cell>
          <cell r="G1056" t="str">
            <v>330802500000000028</v>
          </cell>
          <cell r="H1056" t="str">
            <v>柯城航埠大塘头</v>
          </cell>
          <cell r="I1056" t="str">
            <v>外市电线路整治</v>
          </cell>
          <cell r="J1056" t="str">
            <v>项</v>
          </cell>
          <cell r="K1056" t="str">
            <v>1</v>
          </cell>
          <cell r="L1056">
            <v>45068</v>
          </cell>
          <cell r="M1056">
            <v>120</v>
          </cell>
          <cell r="N1056">
            <v>102</v>
          </cell>
          <cell r="O1056">
            <v>23902.36</v>
          </cell>
          <cell r="P1056">
            <v>3598.82</v>
          </cell>
          <cell r="Q1056">
            <v>20303.54</v>
          </cell>
          <cell r="R1056" t="str">
            <v>赵江铭</v>
          </cell>
          <cell r="S1056" t="str">
            <v>1.拆站</v>
          </cell>
          <cell r="T1056" t="str">
            <v>03.拆迁毁损</v>
          </cell>
          <cell r="U1056" t="str">
            <v>费用类资产</v>
          </cell>
          <cell r="V1056" t="str">
            <v>同意报废</v>
          </cell>
          <cell r="W1056" t="str">
            <v>费用类资产</v>
          </cell>
        </row>
        <row r="1057">
          <cell r="B1057" t="str">
            <v>330800378289</v>
          </cell>
          <cell r="C1057" t="str">
            <v>基站机房扩容资产</v>
          </cell>
          <cell r="D1057" t="str">
            <v>01219901</v>
          </cell>
          <cell r="E1057" t="str">
            <v>	工程转入</v>
          </cell>
          <cell r="F1057" t="str">
            <v>否</v>
          </cell>
          <cell r="G1057" t="str">
            <v>330802500000000028</v>
          </cell>
          <cell r="H1057" t="str">
            <v>柯城航埠大塘头</v>
          </cell>
          <cell r="I1057" t="str">
            <v>施工费</v>
          </cell>
          <cell r="J1057" t="str">
            <v>个</v>
          </cell>
          <cell r="K1057" t="str">
            <v>1</v>
          </cell>
          <cell r="L1057">
            <v>45068</v>
          </cell>
          <cell r="M1057">
            <v>300</v>
          </cell>
          <cell r="N1057">
            <v>283</v>
          </cell>
          <cell r="O1057">
            <v>190.58</v>
          </cell>
          <cell r="P1057">
            <v>10.54</v>
          </cell>
          <cell r="Q1057">
            <v>180.04</v>
          </cell>
          <cell r="R1057" t="str">
            <v>赵江铭</v>
          </cell>
          <cell r="S1057" t="str">
            <v>1.拆站</v>
          </cell>
          <cell r="T1057" t="str">
            <v>03.拆迁毁损</v>
          </cell>
          <cell r="U1057" t="str">
            <v>费用类资产</v>
          </cell>
          <cell r="V1057" t="str">
            <v>同意报废</v>
          </cell>
          <cell r="W1057" t="str">
            <v>费用类资产</v>
          </cell>
        </row>
        <row r="1058">
          <cell r="B1058" t="str">
            <v>330800101363</v>
          </cell>
          <cell r="C1058" t="str">
            <v>整流设备-组合开关电源</v>
          </cell>
          <cell r="D1058" t="str">
            <v>01220501</v>
          </cell>
          <cell r="E1058" t="str">
            <v>	存量收购</v>
          </cell>
          <cell r="F1058" t="str">
            <v>否</v>
          </cell>
          <cell r="G1058" t="str">
            <v>330802908000000766</v>
          </cell>
          <cell r="H1058" t="str">
            <v>柯城姜家山富周塘</v>
          </cell>
          <cell r="I1058" t="str">
            <v>48V-600A(50A模块)-150A</v>
          </cell>
          <cell r="J1058" t="str">
            <v>个</v>
          </cell>
          <cell r="K1058" t="str">
            <v>1</v>
          </cell>
          <cell r="L1058">
            <v>39903</v>
          </cell>
          <cell r="M1058">
            <v>6</v>
          </cell>
          <cell r="N1058">
            <v>0</v>
          </cell>
          <cell r="O1058">
            <v>572.49</v>
          </cell>
          <cell r="P1058">
            <v>555.32</v>
          </cell>
          <cell r="Q1058">
            <v>17.17</v>
          </cell>
          <cell r="R1058" t="str">
            <v>赵江铭</v>
          </cell>
          <cell r="S1058" t="str">
            <v>1.拆站</v>
          </cell>
          <cell r="T1058" t="str">
            <v>01.设备老化</v>
          </cell>
          <cell r="U1058" t="str">
            <v>修理费用高于或接近更新改造成本</v>
          </cell>
          <cell r="V1058" t="str">
            <v>同意报废</v>
          </cell>
          <cell r="W1058" t="str">
            <v>组合式开关电源</v>
          </cell>
        </row>
        <row r="1059">
          <cell r="B1059" t="str">
            <v>330800117376</v>
          </cell>
          <cell r="C1059" t="str">
            <v>过压保护器</v>
          </cell>
          <cell r="D1059" t="str">
            <v>01220208</v>
          </cell>
          <cell r="E1059" t="str">
            <v>	存量收购</v>
          </cell>
          <cell r="F1059" t="str">
            <v>否</v>
          </cell>
          <cell r="G1059" t="str">
            <v>330802908000000766</v>
          </cell>
          <cell r="H1059" t="str">
            <v>柯城姜家山富周塘</v>
          </cell>
          <cell r="I1059" t="str">
            <v>YD60K385-3+1J</v>
          </cell>
          <cell r="J1059" t="str">
            <v>面</v>
          </cell>
          <cell r="K1059" t="str">
            <v>1</v>
          </cell>
          <cell r="L1059">
            <v>39903</v>
          </cell>
          <cell r="M1059">
            <v>41</v>
          </cell>
          <cell r="N1059">
            <v>0</v>
          </cell>
          <cell r="O1059">
            <v>1718.49</v>
          </cell>
          <cell r="P1059">
            <v>1666.94</v>
          </cell>
          <cell r="Q1059">
            <v>51.55</v>
          </cell>
          <cell r="R1059" t="str">
            <v>赵江铭</v>
          </cell>
          <cell r="S1059" t="str">
            <v>1.拆站</v>
          </cell>
          <cell r="T1059" t="str">
            <v>01.设备老化</v>
          </cell>
          <cell r="U1059" t="str">
            <v>修理费用高于或接近更新改造成本</v>
          </cell>
          <cell r="V1059" t="str">
            <v>同意报废</v>
          </cell>
          <cell r="W1059" t="str">
            <v>过压保护器</v>
          </cell>
        </row>
        <row r="1060">
          <cell r="B1060" t="str">
            <v>330800117377</v>
          </cell>
          <cell r="C1060" t="str">
            <v>交流配电箱</v>
          </cell>
          <cell r="D1060" t="str">
            <v>01220305</v>
          </cell>
          <cell r="E1060" t="str">
            <v>	存量收购</v>
          </cell>
          <cell r="F1060" t="str">
            <v>否</v>
          </cell>
          <cell r="G1060" t="str">
            <v>330802908000000766</v>
          </cell>
          <cell r="H1060" t="str">
            <v>柯城姜家山富周塘</v>
          </cell>
          <cell r="I1060" t="str">
            <v>ZBX1R-20（大）</v>
          </cell>
          <cell r="J1060" t="str">
            <v>个</v>
          </cell>
          <cell r="K1060" t="str">
            <v>1</v>
          </cell>
          <cell r="L1060">
            <v>39903</v>
          </cell>
          <cell r="M1060">
            <v>72</v>
          </cell>
          <cell r="N1060">
            <v>0</v>
          </cell>
          <cell r="O1060">
            <v>2757.71</v>
          </cell>
          <cell r="P1060">
            <v>2674.98</v>
          </cell>
          <cell r="Q1060">
            <v>82.73</v>
          </cell>
          <cell r="R1060" t="str">
            <v>赵江铭</v>
          </cell>
          <cell r="S1060" t="str">
            <v>1.拆站</v>
          </cell>
          <cell r="T1060" t="str">
            <v>01.设备老化</v>
          </cell>
          <cell r="U1060" t="str">
            <v>修理费用高于或接近更新改造成本</v>
          </cell>
          <cell r="V1060" t="str">
            <v>同意报废</v>
          </cell>
          <cell r="W1060" t="str">
            <v>交流配电箱</v>
          </cell>
        </row>
        <row r="1061">
          <cell r="B1061" t="str">
            <v>330800117494</v>
          </cell>
          <cell r="C1061" t="str">
            <v>1KV以下电力电缆</v>
          </cell>
          <cell r="D1061" t="str">
            <v>01610102</v>
          </cell>
          <cell r="E1061" t="str">
            <v>	存量收购</v>
          </cell>
          <cell r="F1061" t="str">
            <v>否</v>
          </cell>
          <cell r="G1061" t="str">
            <v>330802908000000766</v>
          </cell>
          <cell r="H1061" t="str">
            <v>柯城姜家山富周塘</v>
          </cell>
          <cell r="I1061" t="str">
            <v>3×16+1×10</v>
          </cell>
          <cell r="J1061" t="str">
            <v>米</v>
          </cell>
          <cell r="K1061" t="str">
            <v>315</v>
          </cell>
          <cell r="L1061">
            <v>39873</v>
          </cell>
          <cell r="M1061">
            <v>120</v>
          </cell>
          <cell r="N1061">
            <v>12</v>
          </cell>
          <cell r="O1061">
            <v>13523.06</v>
          </cell>
          <cell r="P1061">
            <v>11805.59</v>
          </cell>
          <cell r="Q1061">
            <v>1717.47</v>
          </cell>
          <cell r="R1061" t="str">
            <v>赵江铭</v>
          </cell>
          <cell r="S1061" t="str">
            <v>1.拆站</v>
          </cell>
          <cell r="T1061" t="str">
            <v>01.设备老化</v>
          </cell>
          <cell r="U1061" t="str">
            <v>修理费用高于或接近更新改造成本</v>
          </cell>
          <cell r="V1061" t="str">
            <v>同意报废</v>
          </cell>
          <cell r="W1061" t="str">
            <v>电力电缆</v>
          </cell>
        </row>
        <row r="1062">
          <cell r="B1062" t="str">
            <v>330800118394</v>
          </cell>
          <cell r="C1062" t="str">
            <v>砖混结构--砖混结构房屋</v>
          </cell>
          <cell r="D1062" t="str">
            <v>01200101</v>
          </cell>
          <cell r="E1062" t="str">
            <v>	存量收购</v>
          </cell>
          <cell r="F1062" t="str">
            <v>否</v>
          </cell>
          <cell r="G1062" t="str">
            <v>330802908000000766</v>
          </cell>
          <cell r="H1062" t="str">
            <v>柯城姜家山富周塘</v>
          </cell>
          <cell r="I1062" t="str">
            <v>砖混</v>
          </cell>
          <cell r="J1062" t="str">
            <v>平方米</v>
          </cell>
          <cell r="K1062" t="str">
            <v>13</v>
          </cell>
          <cell r="L1062">
            <v>39903</v>
          </cell>
          <cell r="M1062">
            <v>300</v>
          </cell>
          <cell r="N1062">
            <v>192</v>
          </cell>
          <cell r="O1062">
            <v>68969.16</v>
          </cell>
          <cell r="P1062">
            <v>24084</v>
          </cell>
          <cell r="Q1062">
            <v>44885.16</v>
          </cell>
          <cell r="R1062" t="str">
            <v>赵江铭</v>
          </cell>
          <cell r="S1062" t="str">
            <v>1.拆站</v>
          </cell>
          <cell r="T1062" t="str">
            <v>03.拆迁毁损</v>
          </cell>
          <cell r="U1062" t="str">
            <v>利旧成本明显高于或接近同类资产重置成本</v>
          </cell>
          <cell r="V1062" t="str">
            <v>同意报废</v>
          </cell>
          <cell r="W1062" t="str">
            <v>砖混机房</v>
          </cell>
        </row>
        <row r="1063">
          <cell r="B1063" t="str">
            <v>330800303977</v>
          </cell>
          <cell r="C1063" t="str">
            <v>改造站-虚拟铁塔</v>
          </cell>
          <cell r="D1063" t="str">
            <v>01010103</v>
          </cell>
          <cell r="E1063" t="str">
            <v>	工程转入</v>
          </cell>
          <cell r="F1063" t="str">
            <v>否</v>
          </cell>
          <cell r="G1063" t="str">
            <v>330802908000000766</v>
          </cell>
          <cell r="H1063" t="str">
            <v>柯城姜家山富周塘</v>
          </cell>
          <cell r="I1063" t="str">
            <v>改造站-虚拟铁塔</v>
          </cell>
          <cell r="J1063" t="str">
            <v>座</v>
          </cell>
          <cell r="K1063" t="str">
            <v>1</v>
          </cell>
          <cell r="L1063">
            <v>42484</v>
          </cell>
          <cell r="M1063">
            <v>240</v>
          </cell>
          <cell r="N1063">
            <v>138</v>
          </cell>
          <cell r="O1063">
            <v>5832.59</v>
          </cell>
          <cell r="P1063">
            <v>3193.3</v>
          </cell>
          <cell r="Q1063">
            <v>2639.29</v>
          </cell>
          <cell r="R1063" t="str">
            <v>赵江铭</v>
          </cell>
          <cell r="S1063" t="str">
            <v>1.拆站</v>
          </cell>
          <cell r="T1063" t="str">
            <v>03.拆迁毁损</v>
          </cell>
          <cell r="U1063" t="str">
            <v>费用类资产</v>
          </cell>
          <cell r="V1063" t="str">
            <v>同意报废</v>
          </cell>
          <cell r="W1063" t="str">
            <v>费用类资产</v>
          </cell>
        </row>
        <row r="1064">
          <cell r="B1064" t="str">
            <v>330800314294</v>
          </cell>
          <cell r="C1064" t="str">
            <v>电源扩容资产</v>
          </cell>
          <cell r="D1064" t="str">
            <v>01229901</v>
          </cell>
          <cell r="E1064" t="str">
            <v>	工程转入</v>
          </cell>
          <cell r="F1064" t="str">
            <v>否</v>
          </cell>
          <cell r="G1064" t="str">
            <v>330802908000000766</v>
          </cell>
          <cell r="H1064" t="str">
            <v>柯城姜家山富周塘</v>
          </cell>
          <cell r="I1064" t="str">
            <v>电源扩容资产</v>
          </cell>
          <cell r="J1064" t="str">
            <v>个</v>
          </cell>
          <cell r="K1064" t="str">
            <v>1</v>
          </cell>
          <cell r="L1064">
            <v>42484</v>
          </cell>
          <cell r="M1064">
            <v>72</v>
          </cell>
          <cell r="N1064">
            <v>0</v>
          </cell>
          <cell r="O1064">
            <v>10852.55</v>
          </cell>
          <cell r="P1064">
            <v>10526.97</v>
          </cell>
          <cell r="Q1064">
            <v>325.58</v>
          </cell>
          <cell r="R1064" t="str">
            <v>赵江铭</v>
          </cell>
          <cell r="S1064" t="str">
            <v>1.拆站</v>
          </cell>
          <cell r="T1064" t="str">
            <v>03.拆迁毁损</v>
          </cell>
          <cell r="U1064" t="str">
            <v>费用类资产</v>
          </cell>
          <cell r="V1064" t="str">
            <v>同意报废</v>
          </cell>
          <cell r="W1064" t="str">
            <v>费用类资产</v>
          </cell>
        </row>
        <row r="1065">
          <cell r="B1065" t="str">
            <v>330800319039</v>
          </cell>
          <cell r="C1065" t="str">
            <v>普通空调柜式</v>
          </cell>
          <cell r="D1065" t="str">
            <v>01230102</v>
          </cell>
          <cell r="E1065" t="str">
            <v>	工程转入</v>
          </cell>
          <cell r="F1065" t="str">
            <v>否</v>
          </cell>
          <cell r="G1065" t="str">
            <v>330802908000000766</v>
          </cell>
          <cell r="H1065" t="str">
            <v>柯城姜家山富周塘</v>
          </cell>
          <cell r="I1065" t="str">
            <v>3P单冷三相整机</v>
          </cell>
          <cell r="J1065" t="str">
            <v>台</v>
          </cell>
          <cell r="K1065" t="str">
            <v>1</v>
          </cell>
          <cell r="L1065">
            <v>42928</v>
          </cell>
          <cell r="M1065">
            <v>72</v>
          </cell>
          <cell r="N1065">
            <v>0</v>
          </cell>
          <cell r="O1065">
            <v>6661.19</v>
          </cell>
          <cell r="P1065">
            <v>6461.35</v>
          </cell>
          <cell r="Q1065">
            <v>199.84</v>
          </cell>
          <cell r="R1065" t="str">
            <v>赵江铭</v>
          </cell>
          <cell r="S1065" t="str">
            <v>1.拆站</v>
          </cell>
          <cell r="T1065" t="str">
            <v>01.设备老化</v>
          </cell>
          <cell r="U1065" t="str">
            <v>修理费用高于或接近更新改造成本</v>
          </cell>
          <cell r="V1065" t="str">
            <v>同意报废</v>
          </cell>
          <cell r="W1065" t="str">
            <v>3P</v>
          </cell>
        </row>
        <row r="1066">
          <cell r="B1066" t="str">
            <v>330800326566</v>
          </cell>
          <cell r="C1066" t="str">
            <v>动力及环境监控单元</v>
          </cell>
          <cell r="D1066" t="str">
            <v>01230301</v>
          </cell>
          <cell r="E1066" t="str">
            <v>	工程转入</v>
          </cell>
          <cell r="F1066" t="str">
            <v>否</v>
          </cell>
          <cell r="G1066" t="str">
            <v>330802908000000766</v>
          </cell>
          <cell r="H1066" t="str">
            <v>柯城姜家山富周塘</v>
          </cell>
          <cell r="I1066" t="str">
            <v>主设备室内型成套设备单柜配置模型</v>
          </cell>
          <cell r="J1066" t="str">
            <v>套</v>
          </cell>
          <cell r="K1066" t="str">
            <v>1</v>
          </cell>
          <cell r="L1066">
            <v>43124</v>
          </cell>
          <cell r="M1066">
            <v>72</v>
          </cell>
          <cell r="N1066">
            <v>0</v>
          </cell>
          <cell r="O1066">
            <v>3676.62</v>
          </cell>
          <cell r="P1066">
            <v>3566.32</v>
          </cell>
          <cell r="Q1066">
            <v>110.3</v>
          </cell>
          <cell r="R1066" t="str">
            <v>赵江铭</v>
          </cell>
          <cell r="S1066" t="str">
            <v>1.拆站</v>
          </cell>
          <cell r="T1066" t="str">
            <v>01.设备老化</v>
          </cell>
          <cell r="U1066" t="str">
            <v>修理费用高于或接近更新改造成本</v>
          </cell>
          <cell r="V1066" t="str">
            <v>同意报废</v>
          </cell>
          <cell r="W1066" t="str">
            <v>FSU</v>
          </cell>
        </row>
        <row r="1067">
          <cell r="B1067" t="str">
            <v>330800329472</v>
          </cell>
          <cell r="C1067" t="str">
            <v>机房配套扩容资产</v>
          </cell>
          <cell r="D1067" t="str">
            <v>01239901</v>
          </cell>
          <cell r="E1067" t="str">
            <v>	工程转入</v>
          </cell>
          <cell r="F1067" t="str">
            <v>否</v>
          </cell>
          <cell r="G1067" t="str">
            <v>330802908000000766</v>
          </cell>
          <cell r="H1067" t="str">
            <v>柯城姜家山富周塘</v>
          </cell>
          <cell r="I1067" t="str">
            <v>RRU安装架室内RRU安装架</v>
          </cell>
          <cell r="J1067" t="str">
            <v>个</v>
          </cell>
          <cell r="K1067" t="str">
            <v>1</v>
          </cell>
          <cell r="L1067">
            <v>43281</v>
          </cell>
          <cell r="M1067">
            <v>72</v>
          </cell>
          <cell r="N1067">
            <v>0</v>
          </cell>
          <cell r="O1067">
            <v>1239.49</v>
          </cell>
          <cell r="P1067">
            <v>1202.31</v>
          </cell>
          <cell r="Q1067">
            <v>37.18</v>
          </cell>
          <cell r="R1067" t="str">
            <v>赵江铭</v>
          </cell>
          <cell r="S1067" t="str">
            <v>1.拆站</v>
          </cell>
          <cell r="T1067" t="str">
            <v>01.设备老化</v>
          </cell>
          <cell r="U1067" t="str">
            <v>修理费用高于或接近更新改造成本</v>
          </cell>
          <cell r="V1067" t="str">
            <v>同意报废</v>
          </cell>
          <cell r="W1067" t="str">
            <v>RRU安装架</v>
          </cell>
        </row>
        <row r="1068">
          <cell r="B1068" t="str">
            <v>330800335966</v>
          </cell>
          <cell r="C1068" t="str">
            <v>电源扩容资产</v>
          </cell>
          <cell r="D1068" t="str">
            <v>01229901</v>
          </cell>
          <cell r="E1068" t="str">
            <v>	工程转入</v>
          </cell>
          <cell r="F1068" t="str">
            <v>否</v>
          </cell>
          <cell r="G1068" t="str">
            <v>330802908000000766</v>
          </cell>
          <cell r="H1068" t="str">
            <v>柯城姜家山富周塘</v>
          </cell>
          <cell r="I1068" t="str">
            <v>通用配件电表箱250mm*400mm*140mm</v>
          </cell>
          <cell r="J1068" t="str">
            <v>个</v>
          </cell>
          <cell r="K1068" t="str">
            <v>1</v>
          </cell>
          <cell r="L1068">
            <v>43411</v>
          </cell>
          <cell r="M1068">
            <v>72</v>
          </cell>
          <cell r="N1068">
            <v>1</v>
          </cell>
          <cell r="O1068">
            <v>617.07</v>
          </cell>
          <cell r="P1068">
            <v>590.26</v>
          </cell>
          <cell r="Q1068">
            <v>26.81</v>
          </cell>
          <cell r="R1068" t="str">
            <v>赵江铭</v>
          </cell>
          <cell r="S1068" t="str">
            <v>1.拆站</v>
          </cell>
          <cell r="T1068" t="str">
            <v>01.设备老化</v>
          </cell>
          <cell r="U1068" t="str">
            <v>修理费用高于或接近更新改造成本</v>
          </cell>
          <cell r="V1068" t="str">
            <v>同意报废</v>
          </cell>
          <cell r="W1068" t="str">
            <v>电表箱</v>
          </cell>
        </row>
        <row r="1069">
          <cell r="B1069" t="str">
            <v>330800335967</v>
          </cell>
          <cell r="C1069" t="str">
            <v>外市电引入</v>
          </cell>
          <cell r="D1069" t="str">
            <v>90010101</v>
          </cell>
          <cell r="E1069" t="str">
            <v>	工程转入</v>
          </cell>
          <cell r="F1069" t="str">
            <v>否</v>
          </cell>
          <cell r="G1069" t="str">
            <v>330802908000000766</v>
          </cell>
          <cell r="H1069" t="str">
            <v>柯城姜家山富周塘</v>
          </cell>
          <cell r="I1069" t="str">
            <v>更换电表</v>
          </cell>
          <cell r="J1069" t="str">
            <v>项</v>
          </cell>
          <cell r="K1069" t="str">
            <v>1</v>
          </cell>
          <cell r="L1069">
            <v>43411</v>
          </cell>
          <cell r="M1069">
            <v>120</v>
          </cell>
          <cell r="N1069">
            <v>48</v>
          </cell>
          <cell r="O1069">
            <v>112.26</v>
          </cell>
          <cell r="P1069">
            <v>67.38</v>
          </cell>
          <cell r="Q1069">
            <v>44.88</v>
          </cell>
          <cell r="R1069" t="str">
            <v>赵江铭</v>
          </cell>
          <cell r="S1069" t="str">
            <v>1.拆站</v>
          </cell>
          <cell r="T1069" t="str">
            <v>03.拆迁毁损</v>
          </cell>
          <cell r="U1069" t="str">
            <v>费用类资产</v>
          </cell>
          <cell r="V1069" t="str">
            <v>同意报废</v>
          </cell>
          <cell r="W1069" t="str">
            <v>费用类资产</v>
          </cell>
        </row>
        <row r="1070">
          <cell r="B1070" t="str">
            <v>330800336156</v>
          </cell>
          <cell r="C1070" t="str">
            <v>电力引入扩容资产</v>
          </cell>
          <cell r="D1070" t="str">
            <v>01249901</v>
          </cell>
          <cell r="E1070" t="str">
            <v>	工程转入</v>
          </cell>
          <cell r="F1070" t="str">
            <v>否</v>
          </cell>
          <cell r="G1070" t="str">
            <v>330802908000000766</v>
          </cell>
          <cell r="H1070" t="str">
            <v>柯城姜家山富周塘</v>
          </cell>
          <cell r="I1070" t="str">
            <v>霍尔传感器电流型输入100A/输出4-20mA</v>
          </cell>
          <cell r="J1070" t="str">
            <v>个</v>
          </cell>
          <cell r="K1070" t="str">
            <v>1</v>
          </cell>
          <cell r="L1070">
            <v>43453</v>
          </cell>
          <cell r="M1070">
            <v>120</v>
          </cell>
          <cell r="N1070">
            <v>50</v>
          </cell>
          <cell r="O1070">
            <v>442.74</v>
          </cell>
          <cell r="P1070">
            <v>250.71</v>
          </cell>
          <cell r="Q1070">
            <v>192.03</v>
          </cell>
          <cell r="R1070" t="str">
            <v>赵江铭</v>
          </cell>
          <cell r="S1070" t="str">
            <v>1.拆站</v>
          </cell>
          <cell r="T1070" t="str">
            <v>01.设备老化</v>
          </cell>
          <cell r="U1070" t="str">
            <v>修理费用高于或接近更新改造成本</v>
          </cell>
          <cell r="V1070" t="str">
            <v>同意报废</v>
          </cell>
          <cell r="W1070" t="str">
            <v>霍尔传感器</v>
          </cell>
        </row>
        <row r="1071">
          <cell r="B1071" t="str">
            <v>330800354656</v>
          </cell>
          <cell r="C1071" t="str">
            <v>外市电引入</v>
          </cell>
          <cell r="D1071" t="str">
            <v>90010101</v>
          </cell>
          <cell r="E1071" t="str">
            <v>	工程转入</v>
          </cell>
          <cell r="F1071" t="str">
            <v>否</v>
          </cell>
          <cell r="G1071" t="str">
            <v>330802908000000766</v>
          </cell>
          <cell r="H1071" t="str">
            <v>柯城姜家山富周塘</v>
          </cell>
          <cell r="I1071" t="str">
            <v>工程服务存量整治施工外市电引入外市电设备整治更换交流配电箱/油机切换箱更换交流配电箱/油机切换箱</v>
          </cell>
          <cell r="J1071" t="str">
            <v>项</v>
          </cell>
          <cell r="K1071" t="str">
            <v>1</v>
          </cell>
          <cell r="L1071">
            <v>44446</v>
          </cell>
          <cell r="M1071">
            <v>120</v>
          </cell>
          <cell r="N1071">
            <v>82</v>
          </cell>
          <cell r="O1071">
            <v>1960.86</v>
          </cell>
          <cell r="P1071">
            <v>620.92</v>
          </cell>
          <cell r="Q1071">
            <v>1339.94</v>
          </cell>
          <cell r="R1071" t="str">
            <v>赵江铭</v>
          </cell>
          <cell r="S1071" t="str">
            <v>1.拆站</v>
          </cell>
          <cell r="T1071" t="str">
            <v>03.拆迁毁损</v>
          </cell>
          <cell r="U1071" t="str">
            <v>费用类资产</v>
          </cell>
          <cell r="V1071" t="str">
            <v>同意报废</v>
          </cell>
          <cell r="W1071" t="str">
            <v>费用类资产</v>
          </cell>
        </row>
        <row r="1072">
          <cell r="B1072" t="str">
            <v>330800361328</v>
          </cell>
          <cell r="C1072" t="str">
            <v>电源扩容资产</v>
          </cell>
          <cell r="D1072" t="str">
            <v>01229901</v>
          </cell>
          <cell r="E1072" t="str">
            <v>	工程转入</v>
          </cell>
          <cell r="F1072" t="str">
            <v>否</v>
          </cell>
          <cell r="G1072" t="str">
            <v>330802908000000766</v>
          </cell>
          <cell r="H1072" t="str">
            <v>柯城姜家山富周塘</v>
          </cell>
          <cell r="I1072" t="str">
            <v>组合式高频开关电源配件整流模块50A高效</v>
          </cell>
          <cell r="J1072" t="str">
            <v>个</v>
          </cell>
          <cell r="K1072" t="str">
            <v>1</v>
          </cell>
          <cell r="L1072">
            <v>44698</v>
          </cell>
          <cell r="M1072">
            <v>72</v>
          </cell>
          <cell r="N1072">
            <v>43</v>
          </cell>
          <cell r="O1072">
            <v>2111.37</v>
          </cell>
          <cell r="P1072">
            <v>817.23</v>
          </cell>
          <cell r="Q1072">
            <v>1294.14</v>
          </cell>
          <cell r="R1072" t="str">
            <v>赵江铭</v>
          </cell>
          <cell r="S1072" t="str">
            <v>1.拆站</v>
          </cell>
          <cell r="T1072" t="str">
            <v>02.故障报废</v>
          </cell>
          <cell r="U1072" t="str">
            <v>故障频繁且修理成本明显高于或接近同类资产重置成本</v>
          </cell>
          <cell r="V1072" t="str">
            <v>同意报废</v>
          </cell>
          <cell r="W1072" t="str">
            <v>整流模块</v>
          </cell>
        </row>
        <row r="1073">
          <cell r="B1073" t="str">
            <v>330800371834</v>
          </cell>
          <cell r="C1073" t="str">
            <v>基站机房扩容资产</v>
          </cell>
          <cell r="D1073" t="str">
            <v>01219901</v>
          </cell>
          <cell r="E1073" t="str">
            <v>	工程转入</v>
          </cell>
          <cell r="F1073" t="str">
            <v>否</v>
          </cell>
          <cell r="G1073" t="str">
            <v>330802908000000766</v>
          </cell>
          <cell r="H1073" t="str">
            <v>柯城姜家山富周塘</v>
          </cell>
          <cell r="I1073" t="str">
            <v>施工费</v>
          </cell>
          <cell r="J1073" t="str">
            <v>个</v>
          </cell>
          <cell r="K1073" t="str">
            <v>1</v>
          </cell>
          <cell r="L1073">
            <v>44958</v>
          </cell>
          <cell r="M1073">
            <v>300</v>
          </cell>
          <cell r="N1073">
            <v>280</v>
          </cell>
          <cell r="O1073">
            <v>3376.06</v>
          </cell>
          <cell r="P1073">
            <v>218.58</v>
          </cell>
          <cell r="Q1073">
            <v>3157.48</v>
          </cell>
          <cell r="R1073" t="str">
            <v>赵江铭</v>
          </cell>
          <cell r="S1073" t="str">
            <v>1.拆站</v>
          </cell>
          <cell r="T1073" t="str">
            <v>03.拆迁毁损</v>
          </cell>
          <cell r="U1073" t="str">
            <v>费用类资产</v>
          </cell>
          <cell r="V1073" t="str">
            <v>同意报废</v>
          </cell>
          <cell r="W1073" t="str">
            <v>费用类资产</v>
          </cell>
        </row>
        <row r="1074">
          <cell r="B1074" t="str">
            <v>330800108777</v>
          </cell>
          <cell r="C1074" t="str">
            <v>铁塔-自立式</v>
          </cell>
          <cell r="D1074" t="str">
            <v>01010101</v>
          </cell>
          <cell r="E1074" t="str">
            <v>	存量收购</v>
          </cell>
          <cell r="F1074" t="str">
            <v>否</v>
          </cell>
          <cell r="G1074" t="str">
            <v>330802908000000740</v>
          </cell>
          <cell r="H1074" t="str">
            <v>柯城航埠长泽街</v>
          </cell>
          <cell r="I1074" t="str">
            <v>45米</v>
          </cell>
          <cell r="J1074" t="str">
            <v>座</v>
          </cell>
          <cell r="K1074" t="str">
            <v>1</v>
          </cell>
          <cell r="L1074">
            <v>39782</v>
          </cell>
          <cell r="M1074">
            <v>120</v>
          </cell>
          <cell r="N1074">
            <v>12</v>
          </cell>
          <cell r="O1074">
            <v>122552.59</v>
          </cell>
          <cell r="P1074">
            <v>106988.39</v>
          </cell>
          <cell r="Q1074">
            <v>15564.2</v>
          </cell>
          <cell r="R1074" t="str">
            <v>赵江铭</v>
          </cell>
          <cell r="S1074" t="str">
            <v>1.拆站</v>
          </cell>
          <cell r="T1074" t="str">
            <v>03.拆迁毁损</v>
          </cell>
          <cell r="U1074" t="str">
            <v>构件数量多且易产生形变，利旧成本明显高于或接近同类资产重置成本</v>
          </cell>
          <cell r="V1074" t="str">
            <v>同意报废</v>
          </cell>
          <cell r="W1074" t="str">
            <v>角钢塔</v>
          </cell>
        </row>
        <row r="1075">
          <cell r="B1075" t="str">
            <v>330800111114</v>
          </cell>
          <cell r="C1075" t="str">
            <v>整流设备-组合开关电源</v>
          </cell>
          <cell r="D1075" t="str">
            <v>01220501</v>
          </cell>
          <cell r="E1075" t="str">
            <v>	存量收购</v>
          </cell>
          <cell r="F1075" t="str">
            <v>否</v>
          </cell>
          <cell r="G1075" t="str">
            <v>330802908000000740</v>
          </cell>
          <cell r="H1075" t="str">
            <v>柯城航埠长泽街</v>
          </cell>
          <cell r="I1075" t="str">
            <v>48V-300A(50A模块)-100A</v>
          </cell>
          <cell r="J1075" t="str">
            <v>个</v>
          </cell>
          <cell r="K1075" t="str">
            <v>1</v>
          </cell>
          <cell r="L1075">
            <v>40237</v>
          </cell>
          <cell r="M1075">
            <v>6</v>
          </cell>
          <cell r="N1075">
            <v>0</v>
          </cell>
          <cell r="O1075">
            <v>987.4</v>
          </cell>
          <cell r="P1075">
            <v>957.78</v>
          </cell>
          <cell r="Q1075">
            <v>29.62</v>
          </cell>
          <cell r="R1075" t="str">
            <v>赵江铭</v>
          </cell>
          <cell r="S1075" t="str">
            <v>1.拆站</v>
          </cell>
          <cell r="T1075" t="str">
            <v>01.设备老化</v>
          </cell>
          <cell r="U1075" t="str">
            <v>修理费用高于或接近更新改造成本</v>
          </cell>
          <cell r="V1075" t="str">
            <v>同意报废</v>
          </cell>
          <cell r="W1075" t="str">
            <v>组合式开关电源</v>
          </cell>
        </row>
        <row r="1076">
          <cell r="B1076" t="str">
            <v>330800117757</v>
          </cell>
          <cell r="C1076" t="str">
            <v>1KV以下电力电缆</v>
          </cell>
          <cell r="D1076" t="str">
            <v>01610102</v>
          </cell>
          <cell r="E1076" t="str">
            <v>	存量收购</v>
          </cell>
          <cell r="F1076" t="str">
            <v>否</v>
          </cell>
          <cell r="G1076" t="str">
            <v>330802908000000740</v>
          </cell>
          <cell r="H1076" t="str">
            <v>柯城航埠长泽街</v>
          </cell>
          <cell r="I1076" t="str">
            <v>3×16+1×10</v>
          </cell>
          <cell r="J1076" t="str">
            <v>米</v>
          </cell>
          <cell r="K1076" t="str">
            <v>445</v>
          </cell>
          <cell r="L1076">
            <v>39782</v>
          </cell>
          <cell r="M1076">
            <v>120</v>
          </cell>
          <cell r="N1076">
            <v>12</v>
          </cell>
          <cell r="O1076">
            <v>18241.83</v>
          </cell>
          <cell r="P1076">
            <v>15925.12</v>
          </cell>
          <cell r="Q1076">
            <v>2316.71</v>
          </cell>
          <cell r="R1076" t="str">
            <v>赵江铭</v>
          </cell>
          <cell r="S1076" t="str">
            <v>1.拆站</v>
          </cell>
          <cell r="T1076" t="str">
            <v>01.设备老化</v>
          </cell>
          <cell r="U1076" t="str">
            <v>修理费用高于或接近更新改造成本</v>
          </cell>
          <cell r="V1076" t="str">
            <v>同意报废</v>
          </cell>
          <cell r="W1076" t="str">
            <v>电力电缆</v>
          </cell>
        </row>
        <row r="1077">
          <cell r="B1077" t="str">
            <v>330800129488</v>
          </cell>
          <cell r="C1077" t="str">
            <v>交流配电箱</v>
          </cell>
          <cell r="D1077" t="str">
            <v>01220305</v>
          </cell>
          <cell r="E1077" t="str">
            <v>	存量收购</v>
          </cell>
          <cell r="F1077" t="str">
            <v>否</v>
          </cell>
          <cell r="G1077" t="str">
            <v>330802908000000740</v>
          </cell>
          <cell r="H1077" t="str">
            <v>柯城航埠长泽街</v>
          </cell>
          <cell r="I1077" t="str">
            <v>ZBX1R-20(大)</v>
          </cell>
          <cell r="J1077" t="str">
            <v>个</v>
          </cell>
          <cell r="K1077" t="str">
            <v>1</v>
          </cell>
          <cell r="L1077">
            <v>39782</v>
          </cell>
          <cell r="M1077">
            <v>72</v>
          </cell>
          <cell r="N1077">
            <v>0</v>
          </cell>
          <cell r="O1077">
            <v>2660</v>
          </cell>
          <cell r="P1077">
            <v>2580.2</v>
          </cell>
          <cell r="Q1077">
            <v>79.8</v>
          </cell>
          <cell r="R1077" t="str">
            <v>赵江铭</v>
          </cell>
          <cell r="S1077" t="str">
            <v>1.拆站</v>
          </cell>
          <cell r="T1077" t="str">
            <v>01.设备老化</v>
          </cell>
          <cell r="U1077" t="str">
            <v>修理费用高于或接近更新改造成本</v>
          </cell>
          <cell r="V1077" t="str">
            <v>同意报废</v>
          </cell>
          <cell r="W1077" t="str">
            <v>交流配电箱</v>
          </cell>
        </row>
        <row r="1078">
          <cell r="B1078" t="str">
            <v>330800129489</v>
          </cell>
          <cell r="C1078" t="str">
            <v>过压保护器</v>
          </cell>
          <cell r="D1078" t="str">
            <v>01220208</v>
          </cell>
          <cell r="E1078" t="str">
            <v>	存量收购</v>
          </cell>
          <cell r="F1078" t="str">
            <v>否</v>
          </cell>
          <cell r="G1078" t="str">
            <v>330802908000000740</v>
          </cell>
          <cell r="H1078" t="str">
            <v>柯城航埠长泽街</v>
          </cell>
          <cell r="I1078" t="str">
            <v>YD60K385-3</v>
          </cell>
          <cell r="J1078" t="str">
            <v>面</v>
          </cell>
          <cell r="K1078" t="str">
            <v>1</v>
          </cell>
          <cell r="L1078">
            <v>39782</v>
          </cell>
          <cell r="M1078">
            <v>37</v>
          </cell>
          <cell r="N1078">
            <v>0</v>
          </cell>
          <cell r="O1078">
            <v>1569.22</v>
          </cell>
          <cell r="P1078">
            <v>1522.14</v>
          </cell>
          <cell r="Q1078">
            <v>47.08</v>
          </cell>
          <cell r="R1078" t="str">
            <v>赵江铭</v>
          </cell>
          <cell r="S1078" t="str">
            <v>1.拆站</v>
          </cell>
          <cell r="T1078" t="str">
            <v>01.设备老化</v>
          </cell>
          <cell r="U1078" t="str">
            <v>修理费用高于或接近更新改造成本</v>
          </cell>
          <cell r="V1078" t="str">
            <v>同意报废</v>
          </cell>
          <cell r="W1078" t="str">
            <v>过压保护器</v>
          </cell>
        </row>
        <row r="1079">
          <cell r="B1079" t="str">
            <v>330800302768</v>
          </cell>
          <cell r="C1079" t="str">
            <v>改造站-虚拟铁塔</v>
          </cell>
          <cell r="D1079" t="str">
            <v>01010103</v>
          </cell>
          <cell r="E1079" t="str">
            <v>	工程转入</v>
          </cell>
          <cell r="F1079" t="str">
            <v>否</v>
          </cell>
          <cell r="G1079" t="str">
            <v>330802908000000740</v>
          </cell>
          <cell r="H1079" t="str">
            <v>柯城航埠长泽街</v>
          </cell>
          <cell r="I1079" t="str">
            <v>改造站-虚拟铁塔</v>
          </cell>
          <cell r="J1079" t="str">
            <v>座</v>
          </cell>
          <cell r="K1079" t="str">
            <v>1</v>
          </cell>
          <cell r="L1079">
            <v>42389</v>
          </cell>
          <cell r="M1079">
            <v>240</v>
          </cell>
          <cell r="N1079">
            <v>135</v>
          </cell>
          <cell r="O1079">
            <v>3598.18</v>
          </cell>
          <cell r="P1079">
            <v>2075.53</v>
          </cell>
          <cell r="Q1079">
            <v>1522.65</v>
          </cell>
          <cell r="R1079" t="str">
            <v>赵江铭</v>
          </cell>
          <cell r="S1079" t="str">
            <v>1.拆站</v>
          </cell>
          <cell r="T1079" t="str">
            <v>03.拆迁毁损</v>
          </cell>
          <cell r="U1079" t="str">
            <v>费用类资产</v>
          </cell>
          <cell r="V1079" t="str">
            <v>同意报废</v>
          </cell>
          <cell r="W1079" t="str">
            <v>费用类资产</v>
          </cell>
        </row>
        <row r="1080">
          <cell r="B1080" t="str">
            <v>330800302769</v>
          </cell>
          <cell r="C1080" t="str">
            <v>改造站-虚拟开关电源</v>
          </cell>
          <cell r="D1080" t="str">
            <v>01220501</v>
          </cell>
          <cell r="E1080" t="str">
            <v>	工程转入</v>
          </cell>
          <cell r="F1080" t="str">
            <v>否</v>
          </cell>
          <cell r="G1080" t="str">
            <v>330802908000000740</v>
          </cell>
          <cell r="H1080" t="str">
            <v>柯城航埠长泽街</v>
          </cell>
          <cell r="I1080" t="str">
            <v>改造站-虚拟开关电源</v>
          </cell>
          <cell r="J1080" t="str">
            <v>座</v>
          </cell>
          <cell r="K1080" t="str">
            <v>1</v>
          </cell>
          <cell r="L1080">
            <v>42389</v>
          </cell>
          <cell r="M1080">
            <v>72</v>
          </cell>
          <cell r="N1080">
            <v>0</v>
          </cell>
          <cell r="O1080">
            <v>992.83</v>
          </cell>
          <cell r="P1080">
            <v>963.05</v>
          </cell>
          <cell r="Q1080">
            <v>29.78</v>
          </cell>
          <cell r="R1080" t="str">
            <v>赵江铭</v>
          </cell>
          <cell r="S1080" t="str">
            <v>1.拆站</v>
          </cell>
          <cell r="T1080" t="str">
            <v>03.拆迁毁损</v>
          </cell>
          <cell r="U1080" t="str">
            <v>费用类资产</v>
          </cell>
          <cell r="V1080" t="str">
            <v>同意报废</v>
          </cell>
          <cell r="W1080" t="str">
            <v>费用类资产</v>
          </cell>
        </row>
        <row r="1081">
          <cell r="B1081" t="str">
            <v>330800314818</v>
          </cell>
          <cell r="C1081" t="str">
            <v>动环监控设备FSU</v>
          </cell>
          <cell r="D1081" t="str">
            <v>01230301</v>
          </cell>
          <cell r="E1081" t="str">
            <v>	工程转入</v>
          </cell>
          <cell r="F1081" t="str">
            <v>否</v>
          </cell>
          <cell r="G1081" t="str">
            <v>330802908000000740</v>
          </cell>
          <cell r="H1081" t="str">
            <v>柯城航埠长泽街</v>
          </cell>
          <cell r="I1081" t="str">
            <v>动力及环境监控单元主设备室内型成套设备</v>
          </cell>
          <cell r="J1081" t="str">
            <v>套</v>
          </cell>
          <cell r="K1081" t="str">
            <v>1</v>
          </cell>
          <cell r="L1081">
            <v>42389</v>
          </cell>
          <cell r="M1081">
            <v>72</v>
          </cell>
          <cell r="N1081">
            <v>0</v>
          </cell>
          <cell r="O1081">
            <v>13211.28</v>
          </cell>
          <cell r="P1081">
            <v>12814.94</v>
          </cell>
          <cell r="Q1081">
            <v>396.34</v>
          </cell>
          <cell r="R1081" t="str">
            <v>赵江铭</v>
          </cell>
          <cell r="S1081" t="str">
            <v>1.拆站</v>
          </cell>
          <cell r="T1081" t="str">
            <v>01.设备老化</v>
          </cell>
          <cell r="U1081" t="str">
            <v>修理费用高于或接近更新改造成本</v>
          </cell>
          <cell r="V1081" t="str">
            <v>同意报废</v>
          </cell>
          <cell r="W1081" t="str">
            <v>FSU</v>
          </cell>
        </row>
        <row r="1082">
          <cell r="B1082" t="str">
            <v>330800319545</v>
          </cell>
          <cell r="C1082" t="str">
            <v>普通空调柜式</v>
          </cell>
          <cell r="D1082" t="str">
            <v>01230102</v>
          </cell>
          <cell r="E1082" t="str">
            <v>	工程转入</v>
          </cell>
          <cell r="F1082" t="str">
            <v>否</v>
          </cell>
          <cell r="G1082" t="str">
            <v>330802908000000740</v>
          </cell>
          <cell r="H1082" t="str">
            <v>柯城航埠长泽街</v>
          </cell>
          <cell r="I1082" t="str">
            <v>3P单冷三相整机</v>
          </cell>
          <cell r="J1082" t="str">
            <v>台</v>
          </cell>
          <cell r="K1082" t="str">
            <v>1</v>
          </cell>
          <cell r="L1082">
            <v>42944</v>
          </cell>
          <cell r="M1082">
            <v>72</v>
          </cell>
          <cell r="N1082">
            <v>0</v>
          </cell>
          <cell r="O1082">
            <v>6661.19</v>
          </cell>
          <cell r="P1082">
            <v>6461.35</v>
          </cell>
          <cell r="Q1082">
            <v>199.84</v>
          </cell>
          <cell r="R1082" t="str">
            <v>赵江铭</v>
          </cell>
          <cell r="S1082" t="str">
            <v>1.拆站</v>
          </cell>
          <cell r="T1082" t="str">
            <v>01.设备老化</v>
          </cell>
          <cell r="U1082" t="str">
            <v>修理费用高于或接近更新改造成本</v>
          </cell>
          <cell r="V1082" t="str">
            <v>同意报废</v>
          </cell>
          <cell r="W1082" t="str">
            <v>3P</v>
          </cell>
        </row>
        <row r="1083">
          <cell r="B1083" t="str">
            <v>330800326449</v>
          </cell>
          <cell r="C1083" t="str">
            <v>动力及环境监控单元</v>
          </cell>
          <cell r="D1083" t="str">
            <v>01230301</v>
          </cell>
          <cell r="E1083" t="str">
            <v>	工程转入</v>
          </cell>
          <cell r="F1083" t="str">
            <v>否</v>
          </cell>
          <cell r="G1083" t="str">
            <v>330802908000000740</v>
          </cell>
          <cell r="H1083" t="str">
            <v>柯城航埠长泽街</v>
          </cell>
          <cell r="I1083" t="str">
            <v>主设备室内型成套设备基本配置模型</v>
          </cell>
          <cell r="J1083" t="str">
            <v>套</v>
          </cell>
          <cell r="K1083" t="str">
            <v>1</v>
          </cell>
          <cell r="L1083">
            <v>43105</v>
          </cell>
          <cell r="M1083">
            <v>72</v>
          </cell>
          <cell r="N1083">
            <v>0</v>
          </cell>
          <cell r="O1083">
            <v>3532.17</v>
          </cell>
          <cell r="P1083">
            <v>3426.2</v>
          </cell>
          <cell r="Q1083">
            <v>105.97</v>
          </cell>
          <cell r="R1083" t="str">
            <v>赵江铭</v>
          </cell>
          <cell r="S1083" t="str">
            <v>1.拆站</v>
          </cell>
          <cell r="T1083" t="str">
            <v>01.设备老化</v>
          </cell>
          <cell r="U1083" t="str">
            <v>修理费用高于或接近更新改造成本</v>
          </cell>
          <cell r="V1083" t="str">
            <v>同意报废</v>
          </cell>
          <cell r="W1083" t="str">
            <v>FSU</v>
          </cell>
        </row>
        <row r="1084">
          <cell r="B1084" t="str">
            <v>330800331573</v>
          </cell>
          <cell r="C1084" t="str">
            <v>机房配套扩容资产</v>
          </cell>
          <cell r="D1084" t="str">
            <v>01239901</v>
          </cell>
          <cell r="E1084" t="str">
            <v>	工程转入</v>
          </cell>
          <cell r="F1084" t="str">
            <v>否</v>
          </cell>
          <cell r="G1084" t="str">
            <v>330802908000000740</v>
          </cell>
          <cell r="H1084" t="str">
            <v>柯城航埠长泽街</v>
          </cell>
          <cell r="I1084" t="str">
            <v>监控传感器智能门禁配套物资电源转换模块</v>
          </cell>
          <cell r="J1084" t="str">
            <v>个</v>
          </cell>
          <cell r="K1084" t="str">
            <v>1</v>
          </cell>
          <cell r="L1084">
            <v>43326</v>
          </cell>
          <cell r="M1084">
            <v>72</v>
          </cell>
          <cell r="N1084">
            <v>0</v>
          </cell>
          <cell r="O1084">
            <v>48.72</v>
          </cell>
          <cell r="P1084">
            <v>47.26</v>
          </cell>
          <cell r="Q1084">
            <v>1.46</v>
          </cell>
          <cell r="R1084" t="str">
            <v>赵江铭</v>
          </cell>
          <cell r="S1084" t="str">
            <v>1.拆站</v>
          </cell>
          <cell r="T1084" t="str">
            <v>01.设备老化</v>
          </cell>
          <cell r="U1084" t="str">
            <v>修理费用高于或接近更新改造成本</v>
          </cell>
          <cell r="V1084" t="str">
            <v>同意报废</v>
          </cell>
          <cell r="W1084" t="str">
            <v>电源转换模块</v>
          </cell>
        </row>
        <row r="1085">
          <cell r="B1085" t="str">
            <v>330800336183</v>
          </cell>
          <cell r="C1085" t="str">
            <v>电力引入扩容资产</v>
          </cell>
          <cell r="D1085" t="str">
            <v>01249901</v>
          </cell>
          <cell r="E1085" t="str">
            <v>	工程转入</v>
          </cell>
          <cell r="F1085" t="str">
            <v>否</v>
          </cell>
          <cell r="G1085" t="str">
            <v>330802908000000740</v>
          </cell>
          <cell r="H1085" t="str">
            <v>柯城航埠长泽街</v>
          </cell>
          <cell r="I1085" t="str">
            <v>霍尔传感器电流型输入200A/输出4-20mA</v>
          </cell>
          <cell r="J1085" t="str">
            <v>个</v>
          </cell>
          <cell r="K1085" t="str">
            <v>1</v>
          </cell>
          <cell r="L1085">
            <v>43453</v>
          </cell>
          <cell r="M1085">
            <v>120</v>
          </cell>
          <cell r="N1085">
            <v>50</v>
          </cell>
          <cell r="O1085">
            <v>442.74</v>
          </cell>
          <cell r="P1085">
            <v>250.71</v>
          </cell>
          <cell r="Q1085">
            <v>192.03</v>
          </cell>
          <cell r="R1085" t="str">
            <v>赵江铭</v>
          </cell>
          <cell r="S1085" t="str">
            <v>1.拆站</v>
          </cell>
          <cell r="T1085" t="str">
            <v>01.设备老化</v>
          </cell>
          <cell r="U1085" t="str">
            <v>修理费用高于或接近更新改造成本</v>
          </cell>
          <cell r="V1085" t="str">
            <v>同意报废</v>
          </cell>
          <cell r="W1085" t="str">
            <v>霍尔传感器</v>
          </cell>
        </row>
        <row r="1086">
          <cell r="B1086" t="str">
            <v>330800340018</v>
          </cell>
          <cell r="C1086" t="str">
            <v>电源扩容资产</v>
          </cell>
          <cell r="D1086" t="str">
            <v>01229901</v>
          </cell>
          <cell r="E1086" t="str">
            <v>	工程转入</v>
          </cell>
          <cell r="F1086" t="str">
            <v>否</v>
          </cell>
          <cell r="G1086" t="str">
            <v>330802908000000740</v>
          </cell>
          <cell r="H1086" t="str">
            <v>柯城航埠长泽街</v>
          </cell>
          <cell r="I1086" t="str">
            <v>安装空开</v>
          </cell>
          <cell r="J1086" t="str">
            <v>个</v>
          </cell>
          <cell r="K1086" t="str">
            <v>1</v>
          </cell>
          <cell r="L1086">
            <v>43710</v>
          </cell>
          <cell r="M1086">
            <v>72</v>
          </cell>
          <cell r="N1086">
            <v>11</v>
          </cell>
          <cell r="O1086">
            <v>272.87</v>
          </cell>
          <cell r="P1086">
            <v>224.15</v>
          </cell>
          <cell r="Q1086">
            <v>48.72</v>
          </cell>
          <cell r="R1086" t="str">
            <v>赵江铭</v>
          </cell>
          <cell r="S1086" t="str">
            <v>1.拆站</v>
          </cell>
          <cell r="T1086" t="str">
            <v>03.拆迁毁损</v>
          </cell>
          <cell r="U1086" t="str">
            <v>费用类资产</v>
          </cell>
          <cell r="V1086" t="str">
            <v>同意报废</v>
          </cell>
          <cell r="W1086" t="str">
            <v>费用类资产</v>
          </cell>
        </row>
        <row r="1087">
          <cell r="B1087" t="str">
            <v>330800343505</v>
          </cell>
          <cell r="C1087" t="str">
            <v>电源扩容资产</v>
          </cell>
          <cell r="D1087" t="str">
            <v>01229901</v>
          </cell>
          <cell r="E1087" t="str">
            <v>	工程转入</v>
          </cell>
          <cell r="F1087" t="str">
            <v>否</v>
          </cell>
          <cell r="G1087" t="str">
            <v>330802908000000740</v>
          </cell>
          <cell r="H1087" t="str">
            <v>柯城航埠长泽街</v>
          </cell>
          <cell r="I1087" t="str">
            <v>通用配件电表箱250mm*400mm*140mm</v>
          </cell>
          <cell r="J1087" t="str">
            <v>个</v>
          </cell>
          <cell r="K1087" t="str">
            <v>1</v>
          </cell>
          <cell r="L1087">
            <v>43934</v>
          </cell>
          <cell r="M1087">
            <v>72</v>
          </cell>
          <cell r="N1087">
            <v>18</v>
          </cell>
          <cell r="O1087">
            <v>617.07</v>
          </cell>
          <cell r="P1087">
            <v>448.89</v>
          </cell>
          <cell r="Q1087">
            <v>168.18</v>
          </cell>
          <cell r="R1087" t="str">
            <v>赵江铭</v>
          </cell>
          <cell r="S1087" t="str">
            <v>1.拆站</v>
          </cell>
          <cell r="T1087" t="str">
            <v>01.设备老化</v>
          </cell>
          <cell r="U1087" t="str">
            <v>修理费用高于或接近更新改造成本</v>
          </cell>
          <cell r="V1087" t="str">
            <v>同意报废</v>
          </cell>
          <cell r="W1087" t="str">
            <v>电表箱</v>
          </cell>
        </row>
        <row r="1088">
          <cell r="B1088" t="str">
            <v>330800346658</v>
          </cell>
          <cell r="C1088" t="str">
            <v>基站机房扩容资产</v>
          </cell>
          <cell r="D1088" t="str">
            <v>01219901</v>
          </cell>
          <cell r="E1088" t="str">
            <v>	工程转入</v>
          </cell>
          <cell r="F1088" t="str">
            <v>否</v>
          </cell>
          <cell r="G1088" t="str">
            <v>330802908000000740</v>
          </cell>
          <cell r="H1088" t="str">
            <v>柯城航埠长泽街</v>
          </cell>
          <cell r="I1088" t="str">
            <v>1KV以下电力电缆铜芯阻燃聚氯乙烯绝缘聚氯乙烯护套软电缆ZA-RVV 1*25mm2浅蓝</v>
          </cell>
          <cell r="J1088" t="str">
            <v>个</v>
          </cell>
          <cell r="K1088" t="str">
            <v>1</v>
          </cell>
          <cell r="L1088">
            <v>44151</v>
          </cell>
          <cell r="M1088">
            <v>300</v>
          </cell>
          <cell r="N1088">
            <v>253</v>
          </cell>
          <cell r="O1088">
            <v>75.58</v>
          </cell>
          <cell r="P1088">
            <v>11.33</v>
          </cell>
          <cell r="Q1088">
            <v>64.25</v>
          </cell>
          <cell r="R1088" t="str">
            <v>赵江铭</v>
          </cell>
          <cell r="S1088" t="str">
            <v>1.拆站</v>
          </cell>
          <cell r="T1088" t="str">
            <v>01.设备老化</v>
          </cell>
          <cell r="U1088" t="str">
            <v>修理费用高于或接近更新改造成本</v>
          </cell>
          <cell r="V1088" t="str">
            <v>同意报废</v>
          </cell>
          <cell r="W1088" t="str">
            <v>电力电缆</v>
          </cell>
        </row>
        <row r="1089">
          <cell r="B1089" t="str">
            <v>330800123605</v>
          </cell>
          <cell r="C1089" t="str">
            <v>专用空调</v>
          </cell>
          <cell r="D1089" t="str">
            <v>01230104</v>
          </cell>
          <cell r="E1089" t="str">
            <v>	存量收购</v>
          </cell>
          <cell r="F1089" t="str">
            <v>否</v>
          </cell>
          <cell r="G1089" t="str">
            <v>330802908000000475</v>
          </cell>
          <cell r="H1089" t="str">
            <v>衢州新世纪学校</v>
          </cell>
          <cell r="I1089" t="str">
            <v>SPW-V253DHL5</v>
          </cell>
          <cell r="J1089" t="str">
            <v>个</v>
          </cell>
          <cell r="K1089" t="str">
            <v>1</v>
          </cell>
          <cell r="L1089">
            <v>37347</v>
          </cell>
          <cell r="M1089">
            <v>6</v>
          </cell>
          <cell r="N1089">
            <v>0</v>
          </cell>
          <cell r="O1089">
            <v>103</v>
          </cell>
          <cell r="P1089">
            <v>99.91</v>
          </cell>
          <cell r="Q1089">
            <v>3.09</v>
          </cell>
          <cell r="R1089" t="str">
            <v>赵江铭</v>
          </cell>
          <cell r="S1089" t="str">
            <v>2.更新改造</v>
          </cell>
          <cell r="T1089" t="str">
            <v>02.故障报废</v>
          </cell>
          <cell r="U1089" t="str">
            <v>故障频繁且修理成本明显高于或接近同类资产重置成本</v>
          </cell>
          <cell r="V1089" t="str">
            <v>同意报废</v>
          </cell>
          <cell r="W1089" t="str">
            <v>3P</v>
          </cell>
        </row>
        <row r="1090">
          <cell r="B1090" t="str">
            <v>330800319017</v>
          </cell>
          <cell r="C1090" t="str">
            <v>普通空调柜式</v>
          </cell>
          <cell r="D1090" t="str">
            <v>01230102</v>
          </cell>
          <cell r="E1090" t="str">
            <v>	工程转入</v>
          </cell>
          <cell r="F1090" t="str">
            <v>否</v>
          </cell>
          <cell r="G1090" t="str">
            <v>330802908000000403</v>
          </cell>
          <cell r="H1090" t="str">
            <v>衢州水务大楼</v>
          </cell>
          <cell r="I1090" t="str">
            <v>3P单冷三相整机</v>
          </cell>
          <cell r="J1090" t="str">
            <v>台</v>
          </cell>
          <cell r="K1090" t="str">
            <v>1</v>
          </cell>
          <cell r="L1090">
            <v>42928</v>
          </cell>
          <cell r="M1090">
            <v>72</v>
          </cell>
          <cell r="N1090">
            <v>0</v>
          </cell>
          <cell r="O1090">
            <v>6661.19</v>
          </cell>
          <cell r="P1090">
            <v>6461.35</v>
          </cell>
          <cell r="Q1090">
            <v>199.84</v>
          </cell>
          <cell r="R1090" t="str">
            <v>赵江铭</v>
          </cell>
          <cell r="S1090" t="str">
            <v>2.更新改造</v>
          </cell>
          <cell r="T1090" t="str">
            <v>02.故障报废</v>
          </cell>
          <cell r="U1090" t="str">
            <v>故障频繁且修理成本明显高于或接近同类资产重置成本</v>
          </cell>
          <cell r="V1090" t="str">
            <v>同意报废</v>
          </cell>
          <cell r="W1090" t="str">
            <v>3P</v>
          </cell>
        </row>
        <row r="1091">
          <cell r="B1091" t="str">
            <v>330800128999</v>
          </cell>
          <cell r="C1091" t="str">
            <v>专用空调</v>
          </cell>
          <cell r="D1091" t="str">
            <v>01230104</v>
          </cell>
          <cell r="E1091" t="str">
            <v>	存量收购</v>
          </cell>
          <cell r="F1091" t="str">
            <v>否</v>
          </cell>
          <cell r="G1091" t="str">
            <v>330802908000000076</v>
          </cell>
          <cell r="H1091" t="str">
            <v>衢州柯山大桥</v>
          </cell>
          <cell r="I1091" t="str">
            <v>KF-72L-JH1SN(R2)</v>
          </cell>
          <cell r="J1091" t="str">
            <v>个</v>
          </cell>
          <cell r="K1091" t="str">
            <v>1</v>
          </cell>
          <cell r="L1091">
            <v>41758</v>
          </cell>
          <cell r="M1091">
            <v>54</v>
          </cell>
          <cell r="N1091">
            <v>0</v>
          </cell>
          <cell r="O1091">
            <v>5079.82</v>
          </cell>
          <cell r="P1091">
            <v>4927.43</v>
          </cell>
          <cell r="Q1091">
            <v>152.39</v>
          </cell>
          <cell r="R1091" t="str">
            <v>赵江铭</v>
          </cell>
          <cell r="S1091" t="str">
            <v>2.更新改造</v>
          </cell>
          <cell r="T1091" t="str">
            <v>02.故障报废</v>
          </cell>
          <cell r="U1091" t="str">
            <v>故障频繁且修理成本明显高于或接近同类资产重置成本</v>
          </cell>
          <cell r="V1091" t="str">
            <v>同意报废</v>
          </cell>
          <cell r="W1091" t="str">
            <v>3P</v>
          </cell>
        </row>
        <row r="1092">
          <cell r="B1092" t="str">
            <v>330800123331</v>
          </cell>
          <cell r="C1092" t="str">
            <v>专用空调</v>
          </cell>
          <cell r="D1092" t="str">
            <v>01230104</v>
          </cell>
          <cell r="E1092" t="str">
            <v>	存量收购</v>
          </cell>
          <cell r="F1092" t="str">
            <v>否</v>
          </cell>
          <cell r="G1092" t="str">
            <v>330802908000000600</v>
          </cell>
          <cell r="H1092" t="str">
            <v>衢州黄茶</v>
          </cell>
          <cell r="I1092" t="str">
            <v>CS-C2717FWY2</v>
          </cell>
          <cell r="J1092" t="str">
            <v>个</v>
          </cell>
          <cell r="K1092" t="str">
            <v>1</v>
          </cell>
          <cell r="L1092">
            <v>40359</v>
          </cell>
          <cell r="M1092">
            <v>8</v>
          </cell>
          <cell r="N1092">
            <v>0</v>
          </cell>
          <cell r="O1092">
            <v>910</v>
          </cell>
          <cell r="P1092">
            <v>882.7</v>
          </cell>
          <cell r="Q1092">
            <v>27.3</v>
          </cell>
          <cell r="R1092" t="str">
            <v>赵江铭</v>
          </cell>
          <cell r="S1092" t="str">
            <v>2.更新改造</v>
          </cell>
          <cell r="T1092" t="str">
            <v>02.故障报废</v>
          </cell>
          <cell r="U1092" t="str">
            <v>故障频繁且修理成本明显高于或接近同类资产重置成本</v>
          </cell>
          <cell r="V1092" t="str">
            <v>同意报废</v>
          </cell>
          <cell r="W1092" t="str">
            <v>3P</v>
          </cell>
        </row>
        <row r="1093">
          <cell r="B1093" t="str">
            <v>330800309683</v>
          </cell>
          <cell r="C1093" t="str">
            <v>美的空调</v>
          </cell>
          <cell r="D1093" t="str">
            <v>01230102</v>
          </cell>
          <cell r="E1093" t="str">
            <v>	工程转入</v>
          </cell>
          <cell r="F1093" t="str">
            <v>否</v>
          </cell>
          <cell r="G1093" t="str">
            <v>33080201000016</v>
          </cell>
          <cell r="H1093" t="str">
            <v>衢州第三医院</v>
          </cell>
          <cell r="I1093" t="str">
            <v>三相</v>
          </cell>
          <cell r="J1093" t="str">
            <v>	台</v>
          </cell>
          <cell r="K1093" t="str">
            <v>1</v>
          </cell>
          <cell r="L1093">
            <v>42124</v>
          </cell>
          <cell r="M1093">
            <v>72</v>
          </cell>
          <cell r="N1093">
            <v>0</v>
          </cell>
          <cell r="O1093">
            <v>6130.63</v>
          </cell>
          <cell r="P1093">
            <v>5946.71</v>
          </cell>
          <cell r="Q1093">
            <v>183.92</v>
          </cell>
          <cell r="R1093" t="str">
            <v>赵江铭</v>
          </cell>
          <cell r="S1093" t="str">
            <v>2.更新改造</v>
          </cell>
          <cell r="T1093" t="str">
            <v>02.故障报废</v>
          </cell>
          <cell r="U1093" t="str">
            <v>故障频繁且修理成本明显高于或接近同类资产重置成本</v>
          </cell>
          <cell r="V1093" t="str">
            <v>同意报废</v>
          </cell>
          <cell r="W1093" t="str">
            <v>3P</v>
          </cell>
        </row>
        <row r="1094">
          <cell r="B1094" t="str">
            <v>330800310129</v>
          </cell>
          <cell r="C1094" t="str">
            <v>普通空调柜式</v>
          </cell>
          <cell r="D1094" t="str">
            <v>01230102</v>
          </cell>
          <cell r="E1094" t="str">
            <v>	工程转入</v>
          </cell>
          <cell r="F1094" t="str">
            <v>否</v>
          </cell>
          <cell r="G1094" t="str">
            <v>330802908000000445</v>
          </cell>
          <cell r="H1094" t="str">
            <v>衢州柯城文化局</v>
          </cell>
          <cell r="I1094" t="str">
            <v>3P单冷三相整机</v>
          </cell>
          <cell r="J1094" t="str">
            <v>台</v>
          </cell>
          <cell r="K1094" t="str">
            <v>1</v>
          </cell>
          <cell r="L1094">
            <v>42708</v>
          </cell>
          <cell r="M1094">
            <v>72</v>
          </cell>
          <cell r="N1094">
            <v>0</v>
          </cell>
          <cell r="O1094">
            <v>6366.86</v>
          </cell>
          <cell r="P1094">
            <v>6175.85</v>
          </cell>
          <cell r="Q1094">
            <v>191.01</v>
          </cell>
          <cell r="R1094" t="str">
            <v>赵江铭</v>
          </cell>
          <cell r="S1094" t="str">
            <v>2.更新改造</v>
          </cell>
          <cell r="T1094" t="str">
            <v>02.故障报废</v>
          </cell>
          <cell r="U1094" t="str">
            <v>故障频繁且修理成本明显高于或接近同类资产重置成本</v>
          </cell>
          <cell r="V1094" t="str">
            <v>同意报废</v>
          </cell>
          <cell r="W1094" t="str">
            <v>3P</v>
          </cell>
        </row>
        <row r="1095">
          <cell r="B1095" t="str">
            <v>330800102448</v>
          </cell>
          <cell r="C1095" t="str">
            <v>开关电源</v>
          </cell>
          <cell r="D1095" t="str">
            <v>01220501</v>
          </cell>
          <cell r="E1095" t="str">
            <v>	存量收购</v>
          </cell>
          <cell r="F1095" t="str">
            <v>否</v>
          </cell>
          <cell r="G1095" t="str">
            <v>330802908000000451</v>
          </cell>
          <cell r="H1095" t="str">
            <v>衢州园林</v>
          </cell>
          <cell r="I1095" t="str">
            <v>48-400A(50A模块)-100</v>
          </cell>
          <cell r="J1095" t="str">
            <v>个</v>
          </cell>
          <cell r="K1095" t="str">
            <v>1</v>
          </cell>
          <cell r="L1095">
            <v>38168</v>
          </cell>
          <cell r="M1095">
            <v>6</v>
          </cell>
          <cell r="N1095">
            <v>0</v>
          </cell>
          <cell r="O1095">
            <v>932.4</v>
          </cell>
          <cell r="P1095">
            <v>904.43</v>
          </cell>
          <cell r="Q1095">
            <v>27.97</v>
          </cell>
          <cell r="R1095" t="str">
            <v>赵江铭</v>
          </cell>
          <cell r="S1095" t="str">
            <v>2.更新改造</v>
          </cell>
          <cell r="T1095" t="str">
            <v>02.故障报废</v>
          </cell>
          <cell r="U1095" t="str">
            <v>故障频繁且修理成本明显高于或接近同类资产重置成本</v>
          </cell>
          <cell r="V1095" t="str">
            <v>同意报废</v>
          </cell>
          <cell r="W1095" t="str">
            <v>组合式开关电源</v>
          </cell>
        </row>
        <row r="1096">
          <cell r="B1096" t="str">
            <v>330800310072</v>
          </cell>
          <cell r="C1096" t="str">
            <v>整流模块</v>
          </cell>
          <cell r="D1096" t="str">
            <v>01220504</v>
          </cell>
          <cell r="E1096" t="str">
            <v>	工程转入</v>
          </cell>
          <cell r="F1096" t="str">
            <v>否</v>
          </cell>
          <cell r="G1096" t="str">
            <v>330802500000000072</v>
          </cell>
          <cell r="H1096" t="str">
            <v>衢州月亮湾3号楼</v>
          </cell>
          <cell r="I1096" t="str">
            <v>高效模块50A</v>
          </cell>
          <cell r="J1096" t="str">
            <v>个</v>
          </cell>
          <cell r="K1096" t="str">
            <v>1</v>
          </cell>
          <cell r="L1096">
            <v>42704</v>
          </cell>
          <cell r="M1096">
            <v>72</v>
          </cell>
          <cell r="N1096">
            <v>0</v>
          </cell>
          <cell r="O1096">
            <v>1278.84</v>
          </cell>
          <cell r="P1096">
            <v>1240.47</v>
          </cell>
          <cell r="Q1096">
            <v>38.37</v>
          </cell>
          <cell r="R1096" t="str">
            <v>赵江铭</v>
          </cell>
          <cell r="S1096" t="str">
            <v>2.更新改造</v>
          </cell>
          <cell r="T1096" t="str">
            <v>02.故障报废</v>
          </cell>
          <cell r="U1096" t="str">
            <v>故障频繁且修理成本明显高于或接近同类资产重置成本</v>
          </cell>
          <cell r="V1096" t="str">
            <v>同意报废</v>
          </cell>
          <cell r="W1096" t="str">
            <v>整流模块</v>
          </cell>
        </row>
        <row r="1097">
          <cell r="B1097" t="str">
            <v>330800310073</v>
          </cell>
          <cell r="C1097" t="str">
            <v>整流模块</v>
          </cell>
          <cell r="D1097" t="str">
            <v>01220504</v>
          </cell>
          <cell r="E1097" t="str">
            <v>	工程转入</v>
          </cell>
          <cell r="F1097" t="str">
            <v>否</v>
          </cell>
          <cell r="G1097" t="str">
            <v>330802500000000072</v>
          </cell>
          <cell r="H1097" t="str">
            <v>衢州月亮湾3号楼</v>
          </cell>
          <cell r="I1097" t="str">
            <v>高效模块50A</v>
          </cell>
          <cell r="J1097" t="str">
            <v>个</v>
          </cell>
          <cell r="K1097" t="str">
            <v>1</v>
          </cell>
          <cell r="L1097">
            <v>42704</v>
          </cell>
          <cell r="M1097">
            <v>72</v>
          </cell>
          <cell r="N1097">
            <v>0</v>
          </cell>
          <cell r="O1097">
            <v>1278.85</v>
          </cell>
          <cell r="P1097">
            <v>1240.48</v>
          </cell>
          <cell r="Q1097">
            <v>38.37</v>
          </cell>
          <cell r="R1097" t="str">
            <v>赵江铭</v>
          </cell>
          <cell r="S1097" t="str">
            <v>2.更新改造</v>
          </cell>
          <cell r="T1097" t="str">
            <v>02.故障报废</v>
          </cell>
          <cell r="U1097" t="str">
            <v>故障频繁且修理成本明显高于或接近同类资产重置成本</v>
          </cell>
          <cell r="V1097" t="str">
            <v>同意报废</v>
          </cell>
          <cell r="W1097" t="str">
            <v>整流模块</v>
          </cell>
        </row>
        <row r="1098">
          <cell r="B1098" t="str">
            <v>330800311154</v>
          </cell>
          <cell r="C1098" t="str">
            <v>整流模块</v>
          </cell>
          <cell r="D1098" t="str">
            <v>01220504</v>
          </cell>
          <cell r="E1098" t="str">
            <v>	工程转入</v>
          </cell>
          <cell r="F1098" t="str">
            <v>否</v>
          </cell>
          <cell r="G1098" t="str">
            <v>330802500000000046</v>
          </cell>
          <cell r="H1098" t="str">
            <v>衢州新湖北广场5号楼</v>
          </cell>
          <cell r="I1098" t="str">
            <v>高效模块50A</v>
          </cell>
          <cell r="J1098" t="str">
            <v>个</v>
          </cell>
          <cell r="K1098" t="str">
            <v>1</v>
          </cell>
          <cell r="L1098">
            <v>42741</v>
          </cell>
          <cell r="M1098">
            <v>72</v>
          </cell>
          <cell r="N1098">
            <v>0</v>
          </cell>
          <cell r="O1098">
            <v>1214.88</v>
          </cell>
          <cell r="P1098">
            <v>1178.43</v>
          </cell>
          <cell r="Q1098">
            <v>36.45</v>
          </cell>
          <cell r="R1098" t="str">
            <v>赵江铭</v>
          </cell>
          <cell r="S1098" t="str">
            <v>2.更新改造</v>
          </cell>
          <cell r="T1098" t="str">
            <v>02.故障报废</v>
          </cell>
          <cell r="U1098" t="str">
            <v>故障频繁且修理成本明显高于或接近同类资产重置成本</v>
          </cell>
          <cell r="V1098" t="str">
            <v>同意报废</v>
          </cell>
          <cell r="W1098" t="str">
            <v>整流模块</v>
          </cell>
        </row>
        <row r="1099">
          <cell r="B1099" t="str">
            <v>330800311155</v>
          </cell>
          <cell r="C1099" t="str">
            <v>整流模块</v>
          </cell>
          <cell r="D1099" t="str">
            <v>01220504</v>
          </cell>
          <cell r="E1099" t="str">
            <v>	工程转入</v>
          </cell>
          <cell r="F1099" t="str">
            <v>否</v>
          </cell>
          <cell r="G1099" t="str">
            <v>330802500000000046</v>
          </cell>
          <cell r="H1099" t="str">
            <v>衢州新湖北广场5号楼</v>
          </cell>
          <cell r="I1099" t="str">
            <v>高效模块50A</v>
          </cell>
          <cell r="J1099" t="str">
            <v>个</v>
          </cell>
          <cell r="K1099" t="str">
            <v>1</v>
          </cell>
          <cell r="L1099">
            <v>42741</v>
          </cell>
          <cell r="M1099">
            <v>72</v>
          </cell>
          <cell r="N1099">
            <v>0</v>
          </cell>
          <cell r="O1099">
            <v>1214.86</v>
          </cell>
          <cell r="P1099">
            <v>1178.41</v>
          </cell>
          <cell r="Q1099">
            <v>36.45</v>
          </cell>
          <cell r="R1099" t="str">
            <v>赵江铭</v>
          </cell>
          <cell r="S1099" t="str">
            <v>2.更新改造</v>
          </cell>
          <cell r="T1099" t="str">
            <v>02.故障报废</v>
          </cell>
          <cell r="U1099" t="str">
            <v>故障频繁且修理成本明显高于或接近同类资产重置成本</v>
          </cell>
          <cell r="V1099" t="str">
            <v>同意报废</v>
          </cell>
          <cell r="W1099" t="str">
            <v>整流模块</v>
          </cell>
        </row>
        <row r="1100">
          <cell r="B1100" t="str">
            <v>330800311156</v>
          </cell>
          <cell r="C1100" t="str">
            <v>整流模块</v>
          </cell>
          <cell r="D1100" t="str">
            <v>01220504</v>
          </cell>
          <cell r="E1100" t="str">
            <v>	工程转入</v>
          </cell>
          <cell r="F1100" t="str">
            <v>否</v>
          </cell>
          <cell r="G1100" t="str">
            <v>330802500000000046</v>
          </cell>
          <cell r="H1100" t="str">
            <v>衢州新湖北广场5号楼</v>
          </cell>
          <cell r="I1100" t="str">
            <v>高效模块50A</v>
          </cell>
          <cell r="J1100" t="str">
            <v>个</v>
          </cell>
          <cell r="K1100" t="str">
            <v>1</v>
          </cell>
          <cell r="L1100">
            <v>42741</v>
          </cell>
          <cell r="M1100">
            <v>72</v>
          </cell>
          <cell r="N1100">
            <v>0</v>
          </cell>
          <cell r="O1100">
            <v>1214.88</v>
          </cell>
          <cell r="P1100">
            <v>1178.43</v>
          </cell>
          <cell r="Q1100">
            <v>36.45</v>
          </cell>
          <cell r="R1100" t="str">
            <v>赵江铭</v>
          </cell>
          <cell r="S1100" t="str">
            <v>2.更新改造</v>
          </cell>
          <cell r="T1100" t="str">
            <v>02.故障报废</v>
          </cell>
          <cell r="U1100" t="str">
            <v>故障频繁且修理成本明显高于或接近同类资产重置成本</v>
          </cell>
          <cell r="V1100" t="str">
            <v>同意报废</v>
          </cell>
          <cell r="W1100" t="str">
            <v>整流模块</v>
          </cell>
        </row>
        <row r="1101">
          <cell r="B1101" t="str">
            <v>330800311157</v>
          </cell>
          <cell r="C1101" t="str">
            <v>整流模块</v>
          </cell>
          <cell r="D1101" t="str">
            <v>01220504</v>
          </cell>
          <cell r="E1101" t="str">
            <v>	工程转入</v>
          </cell>
          <cell r="F1101" t="str">
            <v>否</v>
          </cell>
          <cell r="G1101" t="str">
            <v>330802500000000046</v>
          </cell>
          <cell r="H1101" t="str">
            <v>衢州新湖北广场5号楼</v>
          </cell>
          <cell r="I1101" t="str">
            <v>高效模块50A</v>
          </cell>
          <cell r="J1101" t="str">
            <v>个</v>
          </cell>
          <cell r="K1101" t="str">
            <v>1</v>
          </cell>
          <cell r="L1101">
            <v>42741</v>
          </cell>
          <cell r="M1101">
            <v>72</v>
          </cell>
          <cell r="N1101">
            <v>0</v>
          </cell>
          <cell r="O1101">
            <v>1214.88</v>
          </cell>
          <cell r="P1101">
            <v>1178.43</v>
          </cell>
          <cell r="Q1101">
            <v>36.45</v>
          </cell>
          <cell r="R1101" t="str">
            <v>赵江铭</v>
          </cell>
          <cell r="S1101" t="str">
            <v>2.更新改造</v>
          </cell>
          <cell r="T1101" t="str">
            <v>02.故障报废</v>
          </cell>
          <cell r="U1101" t="str">
            <v>故障频繁且修理成本明显高于或接近同类资产重置成本</v>
          </cell>
          <cell r="V1101" t="str">
            <v>同意报废</v>
          </cell>
          <cell r="W1101" t="str">
            <v>整流模块</v>
          </cell>
        </row>
        <row r="1102">
          <cell r="B1102" t="str">
            <v>330800309405</v>
          </cell>
          <cell r="C1102" t="str">
            <v>嵌入式开关电源</v>
          </cell>
          <cell r="D1102" t="str">
            <v>01220502</v>
          </cell>
          <cell r="E1102" t="str">
            <v>	工程转入</v>
          </cell>
          <cell r="F1102" t="str">
            <v>否</v>
          </cell>
          <cell r="G1102" t="str">
            <v>330803908000000088</v>
          </cell>
          <cell r="H1102" t="str">
            <v>衢江双桥黄蒙</v>
          </cell>
          <cell r="I1102" t="str">
            <v>48V/300A高效系统(50A高效模块，共用电源系统，三相交流输入)100A</v>
          </cell>
          <cell r="J1102" t="str">
            <v>架</v>
          </cell>
          <cell r="K1102" t="str">
            <v>1</v>
          </cell>
          <cell r="L1102">
            <v>42682</v>
          </cell>
          <cell r="M1102">
            <v>72</v>
          </cell>
          <cell r="N1102">
            <v>0</v>
          </cell>
          <cell r="O1102">
            <v>6756.99</v>
          </cell>
          <cell r="P1102">
            <v>6554.28</v>
          </cell>
          <cell r="Q1102">
            <v>202.71</v>
          </cell>
          <cell r="R1102" t="str">
            <v>黄金明</v>
          </cell>
          <cell r="S1102" t="str">
            <v>2.更新改造</v>
          </cell>
          <cell r="T1102" t="str">
            <v>02.故障报废</v>
          </cell>
          <cell r="U1102" t="str">
            <v>故障频繁且修理成本明显高于或接近同类资产重置成本</v>
          </cell>
          <cell r="V1102" t="str">
            <v>同意报废</v>
          </cell>
          <cell r="W1102" t="str">
            <v>嵌入式开关电源</v>
          </cell>
        </row>
        <row r="1103">
          <cell r="B1103" t="str">
            <v>330800309402</v>
          </cell>
          <cell r="C1103" t="str">
            <v>动力及环境监控单元</v>
          </cell>
          <cell r="D1103" t="str">
            <v>01230301</v>
          </cell>
          <cell r="E1103" t="str">
            <v>	工程转入</v>
          </cell>
          <cell r="F1103" t="str">
            <v>否</v>
          </cell>
          <cell r="G1103" t="str">
            <v>330803908000000088</v>
          </cell>
          <cell r="H1103" t="str">
            <v>衢江双桥黄蒙</v>
          </cell>
          <cell r="I1103" t="str">
            <v>主设备室内型成套设备双柜配置模型</v>
          </cell>
          <cell r="J1103" t="str">
            <v>套</v>
          </cell>
          <cell r="K1103" t="str">
            <v>1</v>
          </cell>
          <cell r="L1103">
            <v>42682</v>
          </cell>
          <cell r="M1103">
            <v>72</v>
          </cell>
          <cell r="N1103">
            <v>0</v>
          </cell>
          <cell r="O1103">
            <v>3257.39</v>
          </cell>
          <cell r="P1103">
            <v>3159.67</v>
          </cell>
          <cell r="Q1103">
            <v>97.72</v>
          </cell>
          <cell r="R1103" t="str">
            <v>黄金明</v>
          </cell>
          <cell r="S1103" t="str">
            <v>2.更新改造</v>
          </cell>
          <cell r="T1103" t="str">
            <v>01.设备老化</v>
          </cell>
          <cell r="U1103" t="str">
            <v>修理费用高于或接近更新改造成本</v>
          </cell>
          <cell r="V1103" t="str">
            <v>同意报废</v>
          </cell>
          <cell r="W1103" t="str">
            <v>FSU</v>
          </cell>
        </row>
        <row r="1104">
          <cell r="B1104" t="str">
            <v>330800374960</v>
          </cell>
          <cell r="C1104" t="str">
            <v>锂电蓄电池-备电用磷酸铁锂电池-51.2V-100Ah-19英寸标准机架式-不含加热组件-含BMS/电芯/壳体/连接母线/信号线/气溶胶等</v>
          </cell>
          <cell r="D1104" t="str">
            <v>01220102</v>
          </cell>
          <cell r="E1104" t="str">
            <v>	工程转入</v>
          </cell>
          <cell r="F1104" t="str">
            <v>否</v>
          </cell>
          <cell r="G1104" t="str">
            <v>330803908000000088</v>
          </cell>
          <cell r="H1104" t="str">
            <v>衢江双桥黄蒙</v>
          </cell>
          <cell r="I1104" t="str">
            <v>CF48100T2EA</v>
          </cell>
          <cell r="J1104" t="str">
            <v>组</v>
          </cell>
          <cell r="K1104" t="str">
            <v>1</v>
          </cell>
          <cell r="L1104">
            <v>45134</v>
          </cell>
          <cell r="M1104">
            <v>96</v>
          </cell>
          <cell r="N1104">
            <v>81</v>
          </cell>
          <cell r="O1104">
            <v>4556.81</v>
          </cell>
          <cell r="P1104">
            <v>690.6</v>
          </cell>
          <cell r="Q1104">
            <v>3866.21</v>
          </cell>
          <cell r="R1104" t="str">
            <v>黄金明</v>
          </cell>
          <cell r="S1104" t="str">
            <v>2.更新改造</v>
          </cell>
          <cell r="T1104" t="str">
            <v>02.故障报废</v>
          </cell>
          <cell r="U1104" t="str">
            <v>钢绞线掉落搭在高压线及基站表后线上，导致基站内锂电池被高压击坏，修理成本明显高于或接近同类资产重置成本</v>
          </cell>
          <cell r="V1104" t="str">
            <v>同意报废</v>
          </cell>
          <cell r="W1104" t="str">
            <v>100AH(锂电)</v>
          </cell>
        </row>
        <row r="1105">
          <cell r="B1105" t="str">
            <v>330800003588</v>
          </cell>
          <cell r="C1105" t="str">
            <v>铅酸蓄电池</v>
          </cell>
          <cell r="D1105" t="str">
            <v>01220101</v>
          </cell>
          <cell r="E1105" t="str">
            <v>	工程转入</v>
          </cell>
          <cell r="F1105" t="str">
            <v>否</v>
          </cell>
          <cell r="G1105" t="str">
            <v>33080300000011</v>
          </cell>
          <cell r="H1105" t="str">
            <v>衢江石下淤</v>
          </cell>
          <cell r="I1105" t="str">
            <v>500AH</v>
          </cell>
          <cell r="J1105" t="str">
            <v>组</v>
          </cell>
          <cell r="K1105" t="str">
            <v>1</v>
          </cell>
          <cell r="L1105">
            <v>41995</v>
          </cell>
          <cell r="M1105">
            <v>72</v>
          </cell>
          <cell r="N1105">
            <v>0</v>
          </cell>
          <cell r="O1105">
            <v>19603.89</v>
          </cell>
          <cell r="P1105">
            <v>19015.77</v>
          </cell>
          <cell r="Q1105">
            <v>588.12</v>
          </cell>
          <cell r="R1105" t="str">
            <v>黄金明</v>
          </cell>
          <cell r="S1105" t="str">
            <v>2.更新改造</v>
          </cell>
          <cell r="T1105" t="str">
            <v>01.设备老化</v>
          </cell>
          <cell r="U1105" t="str">
            <v>修理费用高于或接近更新改造成本</v>
          </cell>
          <cell r="V1105" t="str">
            <v>同意报废</v>
          </cell>
          <cell r="W1105" t="str">
            <v>500AH</v>
          </cell>
        </row>
        <row r="1106">
          <cell r="B1106" t="str">
            <v>330800307663</v>
          </cell>
          <cell r="C1106" t="str">
            <v>(浙江南都)-蓄电池-铅酸蓄电池</v>
          </cell>
          <cell r="D1106" t="str">
            <v>01220101</v>
          </cell>
          <cell r="E1106" t="str">
            <v>	工程转入</v>
          </cell>
          <cell r="F1106" t="str">
            <v>否</v>
          </cell>
          <cell r="G1106" t="str">
            <v>330803500000000030</v>
          </cell>
          <cell r="H1106" t="str">
            <v>衢江南苑御景湾</v>
          </cell>
          <cell r="I1106" t="str">
            <v>-48V/200Ah铅酸蓄电池（12V/只，前置电池）</v>
          </cell>
          <cell r="J1106" t="str">
            <v>组</v>
          </cell>
          <cell r="K1106" t="str">
            <v>1</v>
          </cell>
          <cell r="L1106">
            <v>42377</v>
          </cell>
          <cell r="M1106">
            <v>72</v>
          </cell>
          <cell r="N1106">
            <v>0</v>
          </cell>
          <cell r="O1106">
            <v>5488.54</v>
          </cell>
          <cell r="P1106">
            <v>5323.88</v>
          </cell>
          <cell r="Q1106">
            <v>164.66</v>
          </cell>
          <cell r="R1106" t="str">
            <v>黄金明</v>
          </cell>
          <cell r="S1106" t="str">
            <v>2.更新改造</v>
          </cell>
          <cell r="T1106" t="str">
            <v>01.设备老化</v>
          </cell>
          <cell r="U1106" t="str">
            <v>修理费用高于或接近更新改造成本</v>
          </cell>
          <cell r="V1106" t="str">
            <v>同意报废</v>
          </cell>
          <cell r="W1106" t="str">
            <v>200AH</v>
          </cell>
        </row>
        <row r="1107">
          <cell r="B1107" t="str">
            <v>330800122515</v>
          </cell>
          <cell r="C1107" t="str">
            <v>蓄电池组</v>
          </cell>
          <cell r="D1107" t="str">
            <v>01220101</v>
          </cell>
          <cell r="E1107" t="str">
            <v>	存量收购</v>
          </cell>
          <cell r="F1107" t="str">
            <v>否</v>
          </cell>
          <cell r="G1107" t="str">
            <v>330803908000000646</v>
          </cell>
          <cell r="H1107" t="str">
            <v>衢州葱口</v>
          </cell>
          <cell r="I1107" t="str">
            <v>48V-300AH</v>
          </cell>
          <cell r="J1107" t="str">
            <v>V×AH-组</v>
          </cell>
          <cell r="K1107" t="str">
            <v>1</v>
          </cell>
          <cell r="L1107">
            <v>40814</v>
          </cell>
          <cell r="M1107">
            <v>11</v>
          </cell>
          <cell r="N1107">
            <v>0</v>
          </cell>
          <cell r="O1107">
            <v>1762.51</v>
          </cell>
          <cell r="P1107">
            <v>1709.63</v>
          </cell>
          <cell r="Q1107">
            <v>52.88</v>
          </cell>
          <cell r="R1107" t="str">
            <v>黄金明</v>
          </cell>
          <cell r="S1107" t="str">
            <v>2.更新改造</v>
          </cell>
          <cell r="T1107" t="str">
            <v>01.设备老化</v>
          </cell>
          <cell r="U1107" t="str">
            <v>修理费用高于或接近更新改造成本</v>
          </cell>
          <cell r="V1107" t="str">
            <v>同意报废</v>
          </cell>
          <cell r="W1107" t="str">
            <v>300AH</v>
          </cell>
        </row>
        <row r="1108">
          <cell r="B1108" t="str">
            <v>330800321147</v>
          </cell>
          <cell r="C1108" t="str">
            <v>普通阀控密封铅酸蓄电池</v>
          </cell>
          <cell r="D1108" t="str">
            <v>01220101</v>
          </cell>
          <cell r="E1108" t="str">
            <v>	工程转入</v>
          </cell>
          <cell r="F1108" t="str">
            <v>否</v>
          </cell>
          <cell r="G1108" t="str">
            <v>330803908000000646</v>
          </cell>
          <cell r="H1108" t="str">
            <v>衢州葱口</v>
          </cell>
          <cell r="I1108" t="str">
            <v>2V300Ah不含GPS防盗模块（只）</v>
          </cell>
          <cell r="J1108" t="str">
            <v>组</v>
          </cell>
          <cell r="K1108" t="str">
            <v>1</v>
          </cell>
          <cell r="L1108">
            <v>42979</v>
          </cell>
          <cell r="M1108">
            <v>72</v>
          </cell>
          <cell r="N1108">
            <v>0</v>
          </cell>
          <cell r="O1108">
            <v>8985.07</v>
          </cell>
          <cell r="P1108">
            <v>8715.52</v>
          </cell>
          <cell r="Q1108">
            <v>269.55</v>
          </cell>
          <cell r="R1108" t="str">
            <v>黄金明</v>
          </cell>
          <cell r="S1108" t="str">
            <v>2.更新改造</v>
          </cell>
          <cell r="T1108" t="str">
            <v>01.设备老化</v>
          </cell>
          <cell r="U1108" t="str">
            <v>修理费用高于或接近更新改造成本</v>
          </cell>
          <cell r="V1108" t="str">
            <v>同意报废</v>
          </cell>
          <cell r="W1108" t="str">
            <v>300AH</v>
          </cell>
        </row>
        <row r="1109">
          <cell r="B1109" t="str">
            <v>330800106776</v>
          </cell>
          <cell r="C1109" t="str">
            <v>专用空调</v>
          </cell>
          <cell r="D1109" t="str">
            <v>01230104</v>
          </cell>
          <cell r="E1109" t="str">
            <v>	存量收购</v>
          </cell>
          <cell r="F1109" t="str">
            <v>否</v>
          </cell>
          <cell r="G1109" t="str">
            <v>330803908000000561</v>
          </cell>
          <cell r="H1109" t="str">
            <v>衢州苏村</v>
          </cell>
          <cell r="I1109" t="str">
            <v>KF-72L-17Y2</v>
          </cell>
          <cell r="J1109" t="str">
            <v>个</v>
          </cell>
          <cell r="K1109" t="str">
            <v>1</v>
          </cell>
          <cell r="L1109">
            <v>40786</v>
          </cell>
          <cell r="M1109">
            <v>22</v>
          </cell>
          <cell r="N1109">
            <v>0</v>
          </cell>
          <cell r="O1109">
            <v>2297.35</v>
          </cell>
          <cell r="P1109">
            <v>2228.43</v>
          </cell>
          <cell r="Q1109">
            <v>68.92</v>
          </cell>
          <cell r="R1109" t="str">
            <v>黄金明</v>
          </cell>
          <cell r="S1109" t="str">
            <v>2.更新改造</v>
          </cell>
          <cell r="T1109" t="str">
            <v>01.设备老化</v>
          </cell>
          <cell r="U1109" t="str">
            <v>修理费用高于或接近更新改造成本</v>
          </cell>
          <cell r="V1109" t="str">
            <v>同意报废</v>
          </cell>
          <cell r="W1109" t="str">
            <v>3P</v>
          </cell>
        </row>
        <row r="1110">
          <cell r="B1110" t="str">
            <v>330800112325</v>
          </cell>
          <cell r="C1110" t="str">
            <v>专用空调</v>
          </cell>
          <cell r="D1110" t="str">
            <v>01230104</v>
          </cell>
          <cell r="E1110" t="str">
            <v>	存量收购</v>
          </cell>
          <cell r="F1110" t="str">
            <v>否</v>
          </cell>
          <cell r="G1110" t="str">
            <v>330803908000000480</v>
          </cell>
          <cell r="H1110" t="str">
            <v>衢州方家坞</v>
          </cell>
          <cell r="I1110" t="str">
            <v>SPW-V253DHL5</v>
          </cell>
          <cell r="J1110" t="str">
            <v>个</v>
          </cell>
          <cell r="K1110" t="str">
            <v>1</v>
          </cell>
          <cell r="L1110">
            <v>39745</v>
          </cell>
          <cell r="M1110">
            <v>6</v>
          </cell>
          <cell r="N1110">
            <v>0</v>
          </cell>
          <cell r="O1110">
            <v>257.5</v>
          </cell>
          <cell r="P1110">
            <v>249.77</v>
          </cell>
          <cell r="Q1110">
            <v>7.73</v>
          </cell>
          <cell r="R1110" t="str">
            <v>黄金明</v>
          </cell>
          <cell r="S1110" t="str">
            <v>2.更新改造</v>
          </cell>
          <cell r="T1110" t="str">
            <v>02.故障报废</v>
          </cell>
          <cell r="U1110" t="str">
            <v>故障频繁且修理成本明显高于或接近同类资产重置成本</v>
          </cell>
          <cell r="V1110" t="str">
            <v>同意报废</v>
          </cell>
          <cell r="W1110" t="str">
            <v>3P</v>
          </cell>
        </row>
        <row r="1111">
          <cell r="B1111" t="str">
            <v>330800106745</v>
          </cell>
          <cell r="C1111" t="str">
            <v>专用空调</v>
          </cell>
          <cell r="D1111" t="str">
            <v>01230104</v>
          </cell>
          <cell r="E1111" t="str">
            <v>	存量收购</v>
          </cell>
          <cell r="F1111" t="str">
            <v>否</v>
          </cell>
          <cell r="G1111" t="str">
            <v>330803908000000649</v>
          </cell>
          <cell r="H1111" t="str">
            <v>衢州棠陵邵</v>
          </cell>
          <cell r="I1111" t="str">
            <v>SPW-V253DHL5</v>
          </cell>
          <cell r="J1111" t="str">
            <v>个</v>
          </cell>
          <cell r="K1111" t="str">
            <v>1</v>
          </cell>
          <cell r="L1111">
            <v>39227</v>
          </cell>
          <cell r="M1111">
            <v>6</v>
          </cell>
          <cell r="N1111">
            <v>0</v>
          </cell>
          <cell r="O1111">
            <v>231.75</v>
          </cell>
          <cell r="P1111">
            <v>224.8</v>
          </cell>
          <cell r="Q1111">
            <v>6.95</v>
          </cell>
          <cell r="R1111" t="str">
            <v>黄金明</v>
          </cell>
          <cell r="S1111" t="str">
            <v>2.更新改造</v>
          </cell>
          <cell r="T1111" t="str">
            <v>02.故障报废</v>
          </cell>
          <cell r="U1111" t="str">
            <v>故障频繁且修理成本明显高于或接近同类资产重置成本</v>
          </cell>
          <cell r="V1111" t="str">
            <v>同意报废</v>
          </cell>
          <cell r="W1111" t="str">
            <v>3P</v>
          </cell>
        </row>
        <row r="1112">
          <cell r="B1112" t="str">
            <v>330800123509</v>
          </cell>
          <cell r="C1112" t="str">
            <v>专用空调</v>
          </cell>
          <cell r="D1112" t="str">
            <v>01230104</v>
          </cell>
          <cell r="E1112" t="str">
            <v>	存量收购</v>
          </cell>
          <cell r="F1112" t="str">
            <v>否</v>
          </cell>
          <cell r="G1112" t="str">
            <v>330803908000000879</v>
          </cell>
          <cell r="H1112" t="str">
            <v>衢州新麻坝</v>
          </cell>
          <cell r="I1112" t="str">
            <v>SPW-V181DH5N</v>
          </cell>
          <cell r="J1112" t="str">
            <v>个</v>
          </cell>
          <cell r="K1112" t="str">
            <v>1</v>
          </cell>
          <cell r="L1112">
            <v>39782</v>
          </cell>
          <cell r="M1112">
            <v>6</v>
          </cell>
          <cell r="N1112">
            <v>0</v>
          </cell>
          <cell r="O1112">
            <v>154.5</v>
          </cell>
          <cell r="P1112">
            <v>149.86</v>
          </cell>
          <cell r="Q1112">
            <v>4.64</v>
          </cell>
          <cell r="R1112" t="str">
            <v>黄金明</v>
          </cell>
          <cell r="S1112" t="str">
            <v>2.更新改造</v>
          </cell>
          <cell r="T1112" t="str">
            <v>01.设备老化</v>
          </cell>
          <cell r="U1112" t="str">
            <v>修理费用高于或接近更新改造成本</v>
          </cell>
          <cell r="V1112" t="str">
            <v>同意报废</v>
          </cell>
          <cell r="W1112" t="str">
            <v>3P</v>
          </cell>
        </row>
        <row r="1113">
          <cell r="B1113" t="str">
            <v>330800123600</v>
          </cell>
          <cell r="C1113" t="str">
            <v>专用空调</v>
          </cell>
          <cell r="D1113" t="str">
            <v>01230104</v>
          </cell>
          <cell r="E1113" t="str">
            <v>	存量收购</v>
          </cell>
          <cell r="F1113" t="str">
            <v>否</v>
          </cell>
          <cell r="G1113" t="str">
            <v>330803908000000550</v>
          </cell>
          <cell r="H1113" t="str">
            <v>衢州东山边</v>
          </cell>
          <cell r="I1113" t="str">
            <v>SPW-V253DHL5</v>
          </cell>
          <cell r="J1113" t="str">
            <v>个</v>
          </cell>
          <cell r="K1113" t="str">
            <v>1</v>
          </cell>
          <cell r="L1113">
            <v>39596</v>
          </cell>
          <cell r="M1113">
            <v>6</v>
          </cell>
          <cell r="N1113">
            <v>0</v>
          </cell>
          <cell r="O1113">
            <v>257.5</v>
          </cell>
          <cell r="P1113">
            <v>249.77</v>
          </cell>
          <cell r="Q1113">
            <v>7.73</v>
          </cell>
          <cell r="R1113" t="str">
            <v>黄金明</v>
          </cell>
          <cell r="S1113" t="str">
            <v>2.更新改造</v>
          </cell>
          <cell r="T1113" t="str">
            <v>02.故障报废</v>
          </cell>
          <cell r="U1113" t="str">
            <v>故障频繁且修理成本明显高于或接近同类资产重置成本</v>
          </cell>
          <cell r="V1113" t="str">
            <v>同意报废</v>
          </cell>
          <cell r="W1113" t="str">
            <v>3P</v>
          </cell>
        </row>
        <row r="1114">
          <cell r="B1114" t="str">
            <v>330800123508</v>
          </cell>
          <cell r="C1114" t="str">
            <v>专用空调</v>
          </cell>
          <cell r="D1114" t="str">
            <v>01230104</v>
          </cell>
          <cell r="E1114" t="str">
            <v>	存量收购</v>
          </cell>
          <cell r="F1114" t="str">
            <v>否</v>
          </cell>
          <cell r="G1114" t="str">
            <v>330803908000000689</v>
          </cell>
          <cell r="H1114" t="str">
            <v>衢州周垄</v>
          </cell>
          <cell r="I1114" t="str">
            <v>SPW-V253DHL5</v>
          </cell>
          <cell r="J1114" t="str">
            <v>个</v>
          </cell>
          <cell r="K1114" t="str">
            <v>1</v>
          </cell>
          <cell r="L1114">
            <v>39446</v>
          </cell>
          <cell r="M1114">
            <v>6</v>
          </cell>
          <cell r="N1114">
            <v>0</v>
          </cell>
          <cell r="O1114">
            <v>231.75</v>
          </cell>
          <cell r="P1114">
            <v>224.8</v>
          </cell>
          <cell r="Q1114">
            <v>6.95</v>
          </cell>
          <cell r="R1114" t="str">
            <v>黄金明</v>
          </cell>
          <cell r="S1114" t="str">
            <v>2.更新改造</v>
          </cell>
          <cell r="T1114" t="str">
            <v>01.设备老化</v>
          </cell>
          <cell r="U1114" t="str">
            <v>修理费用高于或接近更新改造成本</v>
          </cell>
          <cell r="V1114" t="str">
            <v>同意报废</v>
          </cell>
          <cell r="W1114" t="str">
            <v>3P</v>
          </cell>
        </row>
        <row r="1115">
          <cell r="B1115" t="str">
            <v>330800320731</v>
          </cell>
          <cell r="C1115" t="str">
            <v>普通空调柜式</v>
          </cell>
          <cell r="D1115" t="str">
            <v>01230102</v>
          </cell>
          <cell r="E1115" t="str">
            <v>	工程转入</v>
          </cell>
          <cell r="F1115" t="str">
            <v>否</v>
          </cell>
          <cell r="G1115" t="str">
            <v>330803908000000085</v>
          </cell>
          <cell r="H1115" t="str">
            <v>衢江浮石徐家坞-2</v>
          </cell>
          <cell r="I1115" t="str">
            <v>3P单冷三相整机</v>
          </cell>
          <cell r="J1115" t="str">
            <v>台</v>
          </cell>
          <cell r="K1115" t="str">
            <v>1</v>
          </cell>
          <cell r="L1115">
            <v>42923</v>
          </cell>
          <cell r="M1115">
            <v>72</v>
          </cell>
          <cell r="N1115">
            <v>0</v>
          </cell>
          <cell r="O1115">
            <v>7321.87</v>
          </cell>
          <cell r="P1115">
            <v>7102.21</v>
          </cell>
          <cell r="Q1115">
            <v>219.66</v>
          </cell>
          <cell r="R1115" t="str">
            <v>黄金明</v>
          </cell>
          <cell r="S1115" t="str">
            <v>2.更新改造</v>
          </cell>
          <cell r="T1115" t="str">
            <v>02.故障报废</v>
          </cell>
          <cell r="U1115" t="str">
            <v>故障频繁且修理成本明显高于或接近同类资产重置成本</v>
          </cell>
          <cell r="V1115" t="str">
            <v>同意报废</v>
          </cell>
          <cell r="W1115" t="str">
            <v>3P</v>
          </cell>
        </row>
        <row r="1116">
          <cell r="B1116" t="str">
            <v>330800307667</v>
          </cell>
          <cell r="C1116" t="str">
            <v>(中兴)-开关电源及电源模块-开关电源</v>
          </cell>
          <cell r="D1116" t="str">
            <v>01220502</v>
          </cell>
          <cell r="E1116" t="str">
            <v>	工程转入</v>
          </cell>
          <cell r="F1116" t="str">
            <v>否</v>
          </cell>
          <cell r="G1116" t="str">
            <v>33080301000120</v>
          </cell>
          <cell r="H1116" t="str">
            <v>衢江廿里里屋</v>
          </cell>
          <cell r="I1116" t="str">
            <v>落地式开关电源-48V/600A方案A</v>
          </cell>
          <cell r="J1116" t="str">
            <v>架</v>
          </cell>
          <cell r="K1116" t="str">
            <v>1</v>
          </cell>
          <cell r="L1116">
            <v>42247</v>
          </cell>
          <cell r="M1116">
            <v>72</v>
          </cell>
          <cell r="N1116">
            <v>0</v>
          </cell>
          <cell r="O1116">
            <v>4954.41</v>
          </cell>
          <cell r="P1116">
            <v>4805.78</v>
          </cell>
          <cell r="Q1116">
            <v>148.63</v>
          </cell>
          <cell r="R1116" t="str">
            <v>黄金明</v>
          </cell>
          <cell r="S1116" t="str">
            <v>2.更新改造</v>
          </cell>
          <cell r="T1116" t="str">
            <v>02.故障报废</v>
          </cell>
          <cell r="U1116" t="str">
            <v>故障频繁且修理成本明显高于或接近同类资产重置成本</v>
          </cell>
          <cell r="V1116" t="str">
            <v>同意报废</v>
          </cell>
          <cell r="W1116" t="str">
            <v>组合式开关电源</v>
          </cell>
        </row>
        <row r="1117">
          <cell r="B1117" t="str">
            <v>330800300581</v>
          </cell>
          <cell r="C1117" t="str">
            <v>开关电源</v>
          </cell>
          <cell r="D1117" t="str">
            <v>01220501</v>
          </cell>
          <cell r="E1117" t="str">
            <v>	存量收购</v>
          </cell>
          <cell r="F1117" t="str">
            <v>否</v>
          </cell>
          <cell r="G1117" t="str">
            <v>330802908000000182</v>
          </cell>
          <cell r="H1117" t="str">
            <v>衢州花园南</v>
          </cell>
          <cell r="I1117" t="str">
            <v>PS48300-3B-2900</v>
          </cell>
          <cell r="J1117" t="str">
            <v>个</v>
          </cell>
          <cell r="K1117" t="str">
            <v>1</v>
          </cell>
          <cell r="L1117">
            <v>42308</v>
          </cell>
          <cell r="M1117">
            <v>72</v>
          </cell>
          <cell r="N1117">
            <v>0</v>
          </cell>
          <cell r="O1117">
            <v>9190.88</v>
          </cell>
          <cell r="P1117">
            <v>8915.15</v>
          </cell>
          <cell r="Q1117">
            <v>275.73</v>
          </cell>
          <cell r="R1117" t="str">
            <v>黄金明</v>
          </cell>
          <cell r="S1117" t="str">
            <v>2.更新改造</v>
          </cell>
          <cell r="T1117" t="str">
            <v>01.设备老化</v>
          </cell>
          <cell r="U1117" t="str">
            <v>修理费用高于或接近更新改造成本</v>
          </cell>
          <cell r="V1117" t="str">
            <v>同意报废</v>
          </cell>
          <cell r="W1117" t="str">
            <v>嵌入式开关电源</v>
          </cell>
        </row>
        <row r="1118">
          <cell r="B1118" t="str">
            <v>330800335926</v>
          </cell>
          <cell r="C1118" t="str">
            <v>普通阀控密封铅酸蓄电池</v>
          </cell>
          <cell r="D1118" t="str">
            <v>01220101</v>
          </cell>
          <cell r="E1118" t="str">
            <v>	工程转入</v>
          </cell>
          <cell r="F1118" t="str">
            <v>否</v>
          </cell>
          <cell r="G1118" t="str">
            <v>330803908000000979</v>
          </cell>
          <cell r="H1118" t="str">
            <v>衢州东港开发区</v>
          </cell>
          <cell r="I1118" t="str">
            <v>2V500Ah不含GPS防盗模块（只）</v>
          </cell>
          <cell r="J1118" t="str">
            <v>组</v>
          </cell>
          <cell r="K1118" t="str">
            <v>1</v>
          </cell>
          <cell r="L1118">
            <v>43496</v>
          </cell>
          <cell r="M1118">
            <v>72</v>
          </cell>
          <cell r="N1118">
            <v>3</v>
          </cell>
          <cell r="O1118">
            <v>28161.62</v>
          </cell>
          <cell r="P1118">
            <v>26179.07</v>
          </cell>
          <cell r="Q1118">
            <v>1982.55</v>
          </cell>
          <cell r="R1118" t="str">
            <v>黄金明</v>
          </cell>
          <cell r="S1118" t="str">
            <v>2.更新改造</v>
          </cell>
          <cell r="T1118" t="str">
            <v>01.设备老化</v>
          </cell>
          <cell r="U1118" t="str">
            <v>修理费用高于或接近更新改造成本</v>
          </cell>
          <cell r="V1118" t="str">
            <v>同意报废</v>
          </cell>
          <cell r="W1118" t="str">
            <v>500AH</v>
          </cell>
        </row>
        <row r="1119">
          <cell r="B1119" t="str">
            <v>330800126721</v>
          </cell>
          <cell r="C1119" t="str">
            <v>专用空调</v>
          </cell>
          <cell r="D1119" t="str">
            <v>01230104</v>
          </cell>
          <cell r="E1119" t="str">
            <v>	存量收购</v>
          </cell>
          <cell r="F1119" t="str">
            <v>否</v>
          </cell>
          <cell r="G1119" t="str">
            <v>330803908000000979</v>
          </cell>
          <cell r="H1119" t="str">
            <v>衢州东港开发区</v>
          </cell>
          <cell r="I1119" t="str">
            <v>SPW-V253DHL5</v>
          </cell>
          <cell r="J1119" t="str">
            <v>个</v>
          </cell>
          <cell r="K1119" t="str">
            <v>1</v>
          </cell>
          <cell r="L1119">
            <v>38168</v>
          </cell>
          <cell r="M1119">
            <v>6</v>
          </cell>
          <cell r="N1119">
            <v>0</v>
          </cell>
          <cell r="O1119">
            <v>103</v>
          </cell>
          <cell r="P1119">
            <v>99.91</v>
          </cell>
          <cell r="Q1119">
            <v>3.09</v>
          </cell>
          <cell r="R1119" t="str">
            <v>黄金明</v>
          </cell>
          <cell r="S1119" t="str">
            <v>2.更新改造</v>
          </cell>
          <cell r="T1119" t="str">
            <v>02.故障报废</v>
          </cell>
          <cell r="U1119" t="str">
            <v>故障频繁且修理成本明显高于或接近同类资产重置成本</v>
          </cell>
          <cell r="V1119" t="str">
            <v>同意报废</v>
          </cell>
          <cell r="W1119" t="str">
            <v>3P</v>
          </cell>
        </row>
        <row r="1120">
          <cell r="B1120" t="str">
            <v>330800337217</v>
          </cell>
          <cell r="C1120" t="str">
            <v>动力及环境监控单元</v>
          </cell>
          <cell r="D1120" t="str">
            <v>01230301</v>
          </cell>
          <cell r="E1120" t="str">
            <v>	工程转入</v>
          </cell>
          <cell r="F1120" t="str">
            <v>否</v>
          </cell>
          <cell r="G1120" t="str">
            <v>330803908000000979</v>
          </cell>
          <cell r="H1120" t="str">
            <v>衢州东港开发区</v>
          </cell>
          <cell r="I1120" t="str">
            <v>主设备室内型成套设备基本配置模型</v>
          </cell>
          <cell r="J1120" t="str">
            <v>套</v>
          </cell>
          <cell r="K1120" t="str">
            <v>1</v>
          </cell>
          <cell r="L1120">
            <v>43593</v>
          </cell>
          <cell r="M1120">
            <v>72</v>
          </cell>
          <cell r="N1120">
            <v>7</v>
          </cell>
          <cell r="O1120">
            <v>2681.14</v>
          </cell>
          <cell r="P1120">
            <v>2347.84</v>
          </cell>
          <cell r="Q1120">
            <v>333.3</v>
          </cell>
          <cell r="R1120" t="str">
            <v>黄金明</v>
          </cell>
          <cell r="S1120" t="str">
            <v>2.更新改造</v>
          </cell>
          <cell r="T1120" t="str">
            <v>01.设备老化</v>
          </cell>
          <cell r="U1120" t="str">
            <v>修理费用高于或接近更新改造成本</v>
          </cell>
          <cell r="V1120" t="str">
            <v>同意报废</v>
          </cell>
          <cell r="W1120" t="str">
            <v>FSU</v>
          </cell>
        </row>
        <row r="1121">
          <cell r="B1121" t="str">
            <v>330800327121</v>
          </cell>
          <cell r="C1121" t="str">
            <v>普通阀控密封铅酸蓄电池</v>
          </cell>
          <cell r="D1121" t="str">
            <v>01220101</v>
          </cell>
          <cell r="E1121" t="str">
            <v>	工程转入</v>
          </cell>
          <cell r="F1121" t="str">
            <v>否</v>
          </cell>
          <cell r="G1121" t="str">
            <v>330803908000000116</v>
          </cell>
          <cell r="H1121" t="str">
            <v>衢州东港开发区-2</v>
          </cell>
          <cell r="I1121" t="str">
            <v>2V500Ah不含GPS防盗模块（组）</v>
          </cell>
          <cell r="J1121" t="str">
            <v>组</v>
          </cell>
          <cell r="K1121" t="str">
            <v>1</v>
          </cell>
          <cell r="L1121">
            <v>43190</v>
          </cell>
          <cell r="M1121">
            <v>72</v>
          </cell>
          <cell r="N1121">
            <v>0</v>
          </cell>
          <cell r="O1121">
            <v>14637.21</v>
          </cell>
          <cell r="P1121">
            <v>14198.09</v>
          </cell>
          <cell r="Q1121">
            <v>439.12</v>
          </cell>
          <cell r="R1121" t="str">
            <v>黄金明</v>
          </cell>
          <cell r="S1121" t="str">
            <v>2.更新改造</v>
          </cell>
          <cell r="T1121" t="str">
            <v>01.设备老化</v>
          </cell>
          <cell r="U1121" t="str">
            <v>修理费用高于或接近更新改造成本</v>
          </cell>
          <cell r="V1121" t="str">
            <v>同意报废</v>
          </cell>
          <cell r="W1121" t="str">
            <v>500AH</v>
          </cell>
        </row>
        <row r="1122">
          <cell r="B1122" t="str">
            <v>330800128921</v>
          </cell>
          <cell r="C1122" t="str">
            <v>交流配电箱</v>
          </cell>
          <cell r="D1122" t="str">
            <v>01220305</v>
          </cell>
          <cell r="E1122" t="str">
            <v>	存量收购</v>
          </cell>
          <cell r="F1122" t="str">
            <v>否</v>
          </cell>
          <cell r="G1122" t="str">
            <v>330803908000000116</v>
          </cell>
          <cell r="H1122" t="str">
            <v>衢州东港开发区-2</v>
          </cell>
          <cell r="I1122" t="str">
            <v>DPJ-380-63A</v>
          </cell>
          <cell r="J1122" t="str">
            <v>个</v>
          </cell>
          <cell r="K1122" t="str">
            <v>1</v>
          </cell>
          <cell r="L1122">
            <v>39823</v>
          </cell>
          <cell r="M1122">
            <v>72</v>
          </cell>
          <cell r="N1122">
            <v>0</v>
          </cell>
          <cell r="O1122">
            <v>2282.5</v>
          </cell>
          <cell r="P1122">
            <v>2214.02</v>
          </cell>
          <cell r="Q1122">
            <v>68.48</v>
          </cell>
          <cell r="R1122" t="str">
            <v>黄金明</v>
          </cell>
          <cell r="S1122" t="str">
            <v>2.更新改造</v>
          </cell>
          <cell r="T1122" t="str">
            <v>01.设备老化</v>
          </cell>
          <cell r="U1122" t="str">
            <v>修理费用高于或接近更新改造成本</v>
          </cell>
          <cell r="V1122" t="str">
            <v>同意报废</v>
          </cell>
          <cell r="W1122" t="str">
            <v>交流配电箱</v>
          </cell>
        </row>
        <row r="1123">
          <cell r="B1123" t="str">
            <v>330800111660</v>
          </cell>
          <cell r="C1123" t="str">
            <v>东港开发区C网基站分体空调系统-室内机</v>
          </cell>
          <cell r="D1123" t="str">
            <v>01230101</v>
          </cell>
          <cell r="E1123" t="str">
            <v>	存量收购</v>
          </cell>
          <cell r="F1123" t="str">
            <v>否</v>
          </cell>
          <cell r="G1123" t="str">
            <v>330803908000000116</v>
          </cell>
          <cell r="H1123" t="str">
            <v>衢州东港开发区-2</v>
          </cell>
          <cell r="I1123" t="str">
            <v>KF-75LW</v>
          </cell>
          <cell r="J1123" t="str">
            <v>台</v>
          </cell>
          <cell r="K1123" t="str">
            <v>1</v>
          </cell>
          <cell r="L1123">
            <v>39823</v>
          </cell>
          <cell r="M1123">
            <v>6</v>
          </cell>
          <cell r="N1123">
            <v>0</v>
          </cell>
          <cell r="O1123">
            <v>213</v>
          </cell>
          <cell r="P1123">
            <v>206.61</v>
          </cell>
          <cell r="Q1123">
            <v>6.39</v>
          </cell>
          <cell r="R1123" t="str">
            <v>黄金明</v>
          </cell>
          <cell r="S1123" t="str">
            <v>2.更新改造</v>
          </cell>
          <cell r="T1123" t="str">
            <v>02.故障报废</v>
          </cell>
          <cell r="U1123" t="str">
            <v>故障频繁且修理成本明显高于或接近同类资产重置成本</v>
          </cell>
          <cell r="V1123" t="str">
            <v>同意报废</v>
          </cell>
          <cell r="W1123" t="str">
            <v>3P</v>
          </cell>
        </row>
        <row r="1124">
          <cell r="B1124" t="str">
            <v>330800327926</v>
          </cell>
          <cell r="C1124" t="str">
            <v>动力及环境监控单元</v>
          </cell>
          <cell r="D1124" t="str">
            <v>01230301</v>
          </cell>
          <cell r="E1124" t="str">
            <v>	工程转入</v>
          </cell>
          <cell r="F1124" t="str">
            <v>否</v>
          </cell>
          <cell r="G1124" t="str">
            <v>330803908000000116</v>
          </cell>
          <cell r="H1124" t="str">
            <v>衢州东港开发区-2</v>
          </cell>
          <cell r="I1124" t="str">
            <v>主设备室内型成套设备基本配置模型</v>
          </cell>
          <cell r="J1124" t="str">
            <v>套</v>
          </cell>
          <cell r="K1124" t="str">
            <v>1</v>
          </cell>
          <cell r="L1124">
            <v>43252</v>
          </cell>
          <cell r="M1124">
            <v>72</v>
          </cell>
          <cell r="N1124">
            <v>0</v>
          </cell>
          <cell r="O1124">
            <v>2869.23</v>
          </cell>
          <cell r="P1124">
            <v>2783.15</v>
          </cell>
          <cell r="Q1124">
            <v>86.08</v>
          </cell>
          <cell r="R1124" t="str">
            <v>黄金明</v>
          </cell>
          <cell r="S1124" t="str">
            <v>2.更新改造</v>
          </cell>
          <cell r="T1124" t="str">
            <v>01.设备老化</v>
          </cell>
          <cell r="U1124" t="str">
            <v>修理费用高于或接近更新改造成本</v>
          </cell>
          <cell r="V1124" t="str">
            <v>同意报废</v>
          </cell>
          <cell r="W1124" t="str">
            <v>FSU</v>
          </cell>
        </row>
        <row r="1125">
          <cell r="B1125" t="str">
            <v>330800345273</v>
          </cell>
          <cell r="C1125" t="str">
            <v>嵌入式开关电源</v>
          </cell>
          <cell r="D1125" t="str">
            <v>01220502</v>
          </cell>
          <cell r="E1125" t="str">
            <v>	工程转入</v>
          </cell>
          <cell r="F1125" t="str">
            <v>否</v>
          </cell>
          <cell r="G1125" t="str">
            <v>330803500000000073</v>
          </cell>
          <cell r="H1125" t="str">
            <v>衢江桔海一路东</v>
          </cell>
          <cell r="I1125" t="str">
            <v>嵌入式开关电源48V/450A高效系统(75A高效模块，共用电源系统）150A48V/450A高效电源系统-150A</v>
          </cell>
          <cell r="J1125" t="str">
            <v>套</v>
          </cell>
          <cell r="K1125" t="str">
            <v>1</v>
          </cell>
          <cell r="L1125">
            <v>44022</v>
          </cell>
          <cell r="M1125">
            <v>72</v>
          </cell>
          <cell r="N1125">
            <v>21</v>
          </cell>
          <cell r="O1125">
            <v>9804</v>
          </cell>
          <cell r="P1125">
            <v>6738.62</v>
          </cell>
          <cell r="Q1125">
            <v>3065.38</v>
          </cell>
          <cell r="R1125" t="str">
            <v>黄金明</v>
          </cell>
          <cell r="S1125" t="str">
            <v>5.台风等灾害损失</v>
          </cell>
          <cell r="T1125" t="str">
            <v>04.灾害毁损</v>
          </cell>
          <cell r="U1125" t="str">
            <v>站址遭雷击导致开关电源损坏，修理费用高于或接近更新改造成本</v>
          </cell>
          <cell r="V1125" t="str">
            <v>同意报废</v>
          </cell>
          <cell r="W1125" t="str">
            <v>嵌入式开关电源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comments" Target="../comments1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Q8"/>
  <sheetViews>
    <sheetView tabSelected="1" workbookViewId="0">
      <selection activeCell="A16" sqref="$A16:$XFD24"/>
    </sheetView>
  </sheetViews>
  <sheetFormatPr defaultColWidth="8.87037037037037" defaultRowHeight="14.4" outlineLevelRow="7"/>
  <cols>
    <col min="1" max="1" width="14.6296296296296" style="140" customWidth="1"/>
    <col min="2" max="2" width="9.5" style="141" customWidth="1"/>
    <col min="3" max="4" width="16.5" style="142" customWidth="1"/>
    <col min="5" max="5" width="12.5" style="143" customWidth="1"/>
    <col min="6" max="6" width="16.5" style="142" customWidth="1"/>
    <col min="8" max="8" width="17.1111111111111"/>
    <col min="9" max="10" width="14.1111111111111" customWidth="1"/>
    <col min="11" max="11" width="14.3333333333333" customWidth="1"/>
    <col min="12" max="12" width="14" customWidth="1"/>
    <col min="13" max="13" width="15.3333333333333" customWidth="1"/>
    <col min="14" max="14" width="13.5555555555556" customWidth="1"/>
    <col min="15" max="15" width="17.1111111111111"/>
  </cols>
  <sheetData>
    <row r="1" ht="19.65" customHeight="1" spans="1:17">
      <c r="A1" s="144" t="s">
        <v>0</v>
      </c>
      <c r="B1" s="145" t="s">
        <v>1</v>
      </c>
      <c r="C1" s="146" t="s">
        <v>2</v>
      </c>
      <c r="D1" s="146" t="s">
        <v>3</v>
      </c>
      <c r="E1" s="147" t="s">
        <v>4</v>
      </c>
      <c r="F1" s="146" t="s">
        <v>5</v>
      </c>
      <c r="I1" s="150"/>
      <c r="J1" s="151"/>
      <c r="K1" s="151"/>
      <c r="L1" s="151"/>
      <c r="M1" s="151"/>
      <c r="N1" s="151"/>
      <c r="O1" s="151"/>
      <c r="P1" s="151"/>
      <c r="Q1" s="150"/>
    </row>
    <row r="2" customHeight="1" spans="1:17">
      <c r="A2" s="44" t="s">
        <v>6</v>
      </c>
      <c r="B2" s="148">
        <v>224</v>
      </c>
      <c r="C2" s="114">
        <v>665449.02</v>
      </c>
      <c r="D2" s="136">
        <v>27697.1</v>
      </c>
      <c r="E2" s="149">
        <f>D2/C2</f>
        <v>0.0416216707329436</v>
      </c>
      <c r="F2" s="114">
        <v>80709.658</v>
      </c>
      <c r="I2" s="150"/>
      <c r="J2" s="152"/>
      <c r="K2" s="153"/>
      <c r="L2" s="154"/>
      <c r="M2" s="155"/>
      <c r="N2" s="155"/>
      <c r="O2" s="155"/>
      <c r="P2" s="152"/>
      <c r="Q2" s="150"/>
    </row>
    <row r="3" spans="1:17">
      <c r="A3" s="44" t="s">
        <v>7</v>
      </c>
      <c r="B3" s="148">
        <v>204</v>
      </c>
      <c r="C3" s="114">
        <v>928677.66</v>
      </c>
      <c r="D3" s="114">
        <v>146387.33</v>
      </c>
      <c r="E3" s="149">
        <f>D3/C3</f>
        <v>0.157629860505097</v>
      </c>
      <c r="F3" s="114">
        <v>63270.5546</v>
      </c>
      <c r="I3" s="150"/>
      <c r="J3" s="152"/>
      <c r="K3" s="153"/>
      <c r="L3" s="154"/>
      <c r="M3" s="155"/>
      <c r="N3" s="155"/>
      <c r="O3" s="155"/>
      <c r="P3" s="152"/>
      <c r="Q3" s="150"/>
    </row>
    <row r="4" spans="1:17">
      <c r="A4" s="44" t="s">
        <v>8</v>
      </c>
      <c r="B4" s="148">
        <v>80</v>
      </c>
      <c r="C4" s="114">
        <v>231629.83</v>
      </c>
      <c r="D4" s="114">
        <v>14237.11</v>
      </c>
      <c r="E4" s="149">
        <f t="shared" ref="E4:E10" si="0">D4/C4</f>
        <v>0.061464924444317</v>
      </c>
      <c r="F4" s="114">
        <v>30220.105</v>
      </c>
      <c r="I4" s="150"/>
      <c r="J4" s="152"/>
      <c r="K4" s="153"/>
      <c r="L4" s="154"/>
      <c r="M4" s="155"/>
      <c r="N4" s="155"/>
      <c r="O4" s="155"/>
      <c r="P4" s="152"/>
      <c r="Q4" s="150"/>
    </row>
    <row r="5" spans="1:17">
      <c r="A5" s="44" t="s">
        <v>9</v>
      </c>
      <c r="B5" s="148">
        <v>147</v>
      </c>
      <c r="C5" s="114">
        <v>784068.76</v>
      </c>
      <c r="D5" s="114">
        <v>87929.13</v>
      </c>
      <c r="E5" s="149">
        <f t="shared" si="0"/>
        <v>0.112144667005991</v>
      </c>
      <c r="F5" s="114">
        <v>68872.884</v>
      </c>
      <c r="I5" s="150"/>
      <c r="J5" s="152"/>
      <c r="K5" s="153"/>
      <c r="L5" s="154"/>
      <c r="M5" s="155"/>
      <c r="N5" s="155"/>
      <c r="O5" s="155"/>
      <c r="P5" s="152"/>
      <c r="Q5" s="150"/>
    </row>
    <row r="6" spans="1:17">
      <c r="A6" s="44" t="s">
        <v>10</v>
      </c>
      <c r="B6" s="148">
        <v>189</v>
      </c>
      <c r="C6" s="114">
        <v>649609.44</v>
      </c>
      <c r="D6" s="114">
        <v>66858.77</v>
      </c>
      <c r="E6" s="149">
        <f t="shared" si="0"/>
        <v>0.102921487717297</v>
      </c>
      <c r="F6" s="114">
        <v>79022.0284</v>
      </c>
      <c r="I6" s="150"/>
      <c r="J6" s="152"/>
      <c r="K6" s="153"/>
      <c r="L6" s="154"/>
      <c r="M6" s="155"/>
      <c r="N6" s="155"/>
      <c r="O6" s="155"/>
      <c r="P6" s="152"/>
      <c r="Q6" s="150"/>
    </row>
    <row r="7" spans="1:17">
      <c r="A7" s="44" t="s">
        <v>11</v>
      </c>
      <c r="B7" s="148">
        <v>202</v>
      </c>
      <c r="C7" s="114">
        <v>727519.1</v>
      </c>
      <c r="D7" s="114">
        <v>26792.92</v>
      </c>
      <c r="E7" s="149">
        <f t="shared" si="0"/>
        <v>0.0368277891260862</v>
      </c>
      <c r="F7" s="114">
        <v>66994.53365</v>
      </c>
      <c r="I7" s="150"/>
      <c r="J7" s="152"/>
      <c r="K7" s="153"/>
      <c r="L7" s="154"/>
      <c r="M7" s="155"/>
      <c r="N7" s="155"/>
      <c r="O7" s="155"/>
      <c r="P7" s="152"/>
      <c r="Q7" s="150"/>
    </row>
    <row r="8" spans="1:17">
      <c r="A8" s="144" t="s">
        <v>12</v>
      </c>
      <c r="B8" s="145">
        <f>SUM(B2:B7)</f>
        <v>1046</v>
      </c>
      <c r="C8" s="146">
        <f>SUM(C2:C7)</f>
        <v>3986953.81</v>
      </c>
      <c r="D8" s="146">
        <f>SUM(D2:D7)</f>
        <v>369902.36</v>
      </c>
      <c r="E8" s="147">
        <f t="shared" si="0"/>
        <v>0.0927781904751989</v>
      </c>
      <c r="F8" s="146">
        <f>SUM(F2:F7)</f>
        <v>389089.76365</v>
      </c>
      <c r="I8" s="150"/>
      <c r="J8" s="152"/>
      <c r="K8" s="153"/>
      <c r="L8" s="154"/>
      <c r="M8" s="155"/>
      <c r="N8" s="155"/>
      <c r="O8" s="155"/>
      <c r="P8" s="152"/>
      <c r="Q8" s="150"/>
    </row>
  </sheetData>
  <mergeCells count="1">
    <mergeCell ref="L1:P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K177"/>
  <sheetViews>
    <sheetView workbookViewId="0">
      <pane ySplit="1" topLeftCell="A99" activePane="bottomLeft" state="frozen"/>
      <selection/>
      <selection pane="bottomLeft" activeCell="J1" sqref="J$1:J$1048576"/>
    </sheetView>
  </sheetViews>
  <sheetFormatPr defaultColWidth="16.4074074074074" defaultRowHeight="14" customHeight="1"/>
  <cols>
    <col min="1" max="3" width="16.4074074074074" style="95" customWidth="1"/>
    <col min="4" max="4" width="30.4907407407407" style="95" customWidth="1"/>
    <col min="5" max="8" width="16.4074074074074" style="95" customWidth="1"/>
    <col min="9" max="9" width="27.1574074074074" style="95" customWidth="1"/>
    <col min="10" max="16384" width="16.4074074074074" style="95" customWidth="1"/>
  </cols>
  <sheetData>
    <row r="1" s="11" customFormat="1" customHeight="1" spans="1:11">
      <c r="A1" s="60" t="s">
        <v>0</v>
      </c>
      <c r="B1" s="60" t="s">
        <v>13</v>
      </c>
      <c r="C1" s="96" t="s">
        <v>14</v>
      </c>
      <c r="D1" s="96" t="s">
        <v>15</v>
      </c>
      <c r="E1" s="60" t="s">
        <v>16</v>
      </c>
      <c r="F1" s="60" t="s">
        <v>17</v>
      </c>
      <c r="G1" s="97" t="s">
        <v>18</v>
      </c>
      <c r="H1" s="60" t="s">
        <v>19</v>
      </c>
      <c r="I1" s="114" t="s">
        <v>20</v>
      </c>
      <c r="J1" s="114" t="s">
        <v>21</v>
      </c>
      <c r="K1" s="96" t="s">
        <v>22</v>
      </c>
    </row>
    <row r="2" s="57" customFormat="1" ht="14.4" spans="1:11">
      <c r="A2" s="98" t="s">
        <v>6</v>
      </c>
      <c r="B2" s="99" t="s">
        <v>23</v>
      </c>
      <c r="C2" s="100" t="s">
        <v>24</v>
      </c>
      <c r="D2" s="100" t="s">
        <v>25</v>
      </c>
      <c r="E2" s="101" t="s">
        <v>26</v>
      </c>
      <c r="F2" s="101">
        <v>48</v>
      </c>
      <c r="G2" s="101" t="s">
        <v>27</v>
      </c>
      <c r="H2" s="101" t="s">
        <v>27</v>
      </c>
      <c r="I2" s="111">
        <v>915</v>
      </c>
      <c r="J2" s="115">
        <f>F2*I2</f>
        <v>43920</v>
      </c>
      <c r="K2" s="100" t="s">
        <v>28</v>
      </c>
    </row>
    <row r="3" s="57" customFormat="1" ht="14.4" spans="1:11">
      <c r="A3" s="98" t="s">
        <v>6</v>
      </c>
      <c r="B3" s="99" t="s">
        <v>23</v>
      </c>
      <c r="C3" s="100" t="s">
        <v>29</v>
      </c>
      <c r="D3" s="100" t="s">
        <v>30</v>
      </c>
      <c r="E3" s="101" t="s">
        <v>26</v>
      </c>
      <c r="F3" s="101">
        <v>10</v>
      </c>
      <c r="G3" s="101" t="s">
        <v>27</v>
      </c>
      <c r="H3" s="101" t="s">
        <v>27</v>
      </c>
      <c r="I3" s="111">
        <v>508</v>
      </c>
      <c r="J3" s="115">
        <f>F3*I3</f>
        <v>5080</v>
      </c>
      <c r="K3" s="100" t="s">
        <v>28</v>
      </c>
    </row>
    <row r="4" s="57" customFormat="1" ht="14.4" spans="1:11">
      <c r="A4" s="98" t="s">
        <v>6</v>
      </c>
      <c r="B4" s="99" t="s">
        <v>23</v>
      </c>
      <c r="C4" s="100" t="s">
        <v>31</v>
      </c>
      <c r="D4" s="101" t="s">
        <v>32</v>
      </c>
      <c r="E4" s="101" t="s">
        <v>33</v>
      </c>
      <c r="F4" s="101">
        <v>1</v>
      </c>
      <c r="G4" s="101">
        <v>0.5</v>
      </c>
      <c r="H4" s="101" t="s">
        <v>27</v>
      </c>
      <c r="I4" s="111">
        <v>102</v>
      </c>
      <c r="J4" s="115">
        <f t="shared" ref="J4:J9" si="0">F4*I4</f>
        <v>102</v>
      </c>
      <c r="K4" s="100"/>
    </row>
    <row r="5" s="57" customFormat="1" ht="14.4" spans="1:11">
      <c r="A5" s="98" t="s">
        <v>6</v>
      </c>
      <c r="B5" s="99" t="s">
        <v>23</v>
      </c>
      <c r="C5" s="100" t="s">
        <v>34</v>
      </c>
      <c r="D5" s="100" t="s">
        <v>34</v>
      </c>
      <c r="E5" s="101" t="s">
        <v>33</v>
      </c>
      <c r="F5" s="101">
        <v>22</v>
      </c>
      <c r="G5" s="102">
        <v>77</v>
      </c>
      <c r="H5" s="101" t="s">
        <v>27</v>
      </c>
      <c r="I5" s="116">
        <v>16</v>
      </c>
      <c r="J5" s="115">
        <f t="shared" si="0"/>
        <v>352</v>
      </c>
      <c r="K5" s="100"/>
    </row>
    <row r="6" s="94" customFormat="1" ht="15.6" spans="1:11">
      <c r="A6" s="98" t="s">
        <v>6</v>
      </c>
      <c r="B6" s="99" t="s">
        <v>23</v>
      </c>
      <c r="C6" s="100" t="s">
        <v>35</v>
      </c>
      <c r="D6" s="103" t="s">
        <v>36</v>
      </c>
      <c r="E6" s="101" t="s">
        <v>33</v>
      </c>
      <c r="F6" s="101">
        <v>1</v>
      </c>
      <c r="G6" s="101">
        <v>0.1</v>
      </c>
      <c r="H6" s="101" t="s">
        <v>27</v>
      </c>
      <c r="I6" s="117" t="s">
        <v>37</v>
      </c>
      <c r="J6" s="118">
        <f t="shared" ref="J6:J13" si="1">2050/1000*G6</f>
        <v>0.205</v>
      </c>
      <c r="K6" s="100"/>
    </row>
    <row r="7" s="94" customFormat="1" ht="15.6" spans="1:11">
      <c r="A7" s="98" t="s">
        <v>6</v>
      </c>
      <c r="B7" s="99" t="s">
        <v>23</v>
      </c>
      <c r="C7" s="100" t="s">
        <v>38</v>
      </c>
      <c r="D7" s="101" t="s">
        <v>39</v>
      </c>
      <c r="E7" s="101" t="s">
        <v>33</v>
      </c>
      <c r="F7" s="101">
        <v>4</v>
      </c>
      <c r="G7" s="101">
        <v>3</v>
      </c>
      <c r="H7" s="104">
        <v>0.95</v>
      </c>
      <c r="I7" s="117" t="s">
        <v>40</v>
      </c>
      <c r="J7" s="119">
        <f>69260/1000*H7*G7</f>
        <v>197.391</v>
      </c>
      <c r="K7" s="100"/>
    </row>
    <row r="8" s="94" customFormat="1" ht="15.6" spans="1:11">
      <c r="A8" s="98" t="s">
        <v>6</v>
      </c>
      <c r="B8" s="99" t="s">
        <v>23</v>
      </c>
      <c r="C8" s="100" t="s">
        <v>41</v>
      </c>
      <c r="D8" s="103" t="s">
        <v>36</v>
      </c>
      <c r="E8" s="101" t="s">
        <v>33</v>
      </c>
      <c r="F8" s="101">
        <v>18</v>
      </c>
      <c r="G8" s="101">
        <v>6.5</v>
      </c>
      <c r="H8" s="101" t="s">
        <v>27</v>
      </c>
      <c r="I8" s="117" t="s">
        <v>37</v>
      </c>
      <c r="J8" s="118">
        <f t="shared" si="1"/>
        <v>13.325</v>
      </c>
      <c r="K8" s="100"/>
    </row>
    <row r="9" s="94" customFormat="1" ht="14.4" spans="1:11">
      <c r="A9" s="98" t="s">
        <v>6</v>
      </c>
      <c r="B9" s="99" t="s">
        <v>23</v>
      </c>
      <c r="C9" s="100" t="s">
        <v>42</v>
      </c>
      <c r="D9" s="101" t="s">
        <v>32</v>
      </c>
      <c r="E9" s="101" t="s">
        <v>33</v>
      </c>
      <c r="F9" s="101">
        <v>10</v>
      </c>
      <c r="G9" s="101" t="s">
        <v>27</v>
      </c>
      <c r="H9" s="101" t="s">
        <v>27</v>
      </c>
      <c r="I9" s="111">
        <v>102</v>
      </c>
      <c r="J9" s="115">
        <f t="shared" si="0"/>
        <v>1020</v>
      </c>
      <c r="K9" s="100"/>
    </row>
    <row r="10" s="94" customFormat="1" ht="15.6" spans="1:11">
      <c r="A10" s="98" t="s">
        <v>6</v>
      </c>
      <c r="B10" s="99" t="s">
        <v>23</v>
      </c>
      <c r="C10" s="100" t="s">
        <v>43</v>
      </c>
      <c r="D10" s="101" t="s">
        <v>39</v>
      </c>
      <c r="E10" s="101" t="s">
        <v>33</v>
      </c>
      <c r="F10" s="101">
        <v>9</v>
      </c>
      <c r="G10" s="101">
        <v>13.5</v>
      </c>
      <c r="H10" s="104">
        <v>0.95</v>
      </c>
      <c r="I10" s="117" t="s">
        <v>40</v>
      </c>
      <c r="J10" s="119">
        <f>69260/1000*H10*G10</f>
        <v>888.2595</v>
      </c>
      <c r="K10" s="100"/>
    </row>
    <row r="11" s="94" customFormat="1" ht="28.8" spans="1:11">
      <c r="A11" s="98" t="s">
        <v>6</v>
      </c>
      <c r="B11" s="99" t="s">
        <v>23</v>
      </c>
      <c r="C11" s="100" t="s">
        <v>44</v>
      </c>
      <c r="D11" s="103" t="s">
        <v>36</v>
      </c>
      <c r="E11" s="101" t="s">
        <v>33</v>
      </c>
      <c r="F11" s="101">
        <v>7</v>
      </c>
      <c r="G11" s="101">
        <v>1.75</v>
      </c>
      <c r="H11" s="101" t="s">
        <v>27</v>
      </c>
      <c r="I11" s="117" t="s">
        <v>37</v>
      </c>
      <c r="J11" s="118">
        <f t="shared" si="1"/>
        <v>3.5875</v>
      </c>
      <c r="K11" s="100"/>
    </row>
    <row r="12" s="94" customFormat="1" ht="15.6" spans="1:11">
      <c r="A12" s="98" t="s">
        <v>6</v>
      </c>
      <c r="B12" s="99" t="s">
        <v>23</v>
      </c>
      <c r="C12" s="100" t="s">
        <v>45</v>
      </c>
      <c r="D12" s="103" t="s">
        <v>36</v>
      </c>
      <c r="E12" s="101" t="s">
        <v>33</v>
      </c>
      <c r="F12" s="101">
        <v>3</v>
      </c>
      <c r="G12" s="101">
        <v>8.5</v>
      </c>
      <c r="H12" s="101" t="s">
        <v>27</v>
      </c>
      <c r="I12" s="117" t="s">
        <v>37</v>
      </c>
      <c r="J12" s="118">
        <f t="shared" si="1"/>
        <v>17.425</v>
      </c>
      <c r="K12" s="100"/>
    </row>
    <row r="13" s="94" customFormat="1" ht="15.6" spans="1:11">
      <c r="A13" s="98" t="s">
        <v>6</v>
      </c>
      <c r="B13" s="99" t="s">
        <v>23</v>
      </c>
      <c r="C13" s="100" t="s">
        <v>46</v>
      </c>
      <c r="D13" s="103" t="s">
        <v>36</v>
      </c>
      <c r="E13" s="101" t="s">
        <v>33</v>
      </c>
      <c r="F13" s="101">
        <v>31</v>
      </c>
      <c r="G13" s="101">
        <v>46.5</v>
      </c>
      <c r="H13" s="101" t="s">
        <v>27</v>
      </c>
      <c r="I13" s="117" t="s">
        <v>37</v>
      </c>
      <c r="J13" s="118">
        <f t="shared" si="1"/>
        <v>95.325</v>
      </c>
      <c r="K13" s="100"/>
    </row>
    <row r="14" s="94" customFormat="1" ht="14.4" spans="1:11">
      <c r="A14" s="98" t="s">
        <v>6</v>
      </c>
      <c r="B14" s="99" t="s">
        <v>23</v>
      </c>
      <c r="C14" s="100" t="s">
        <v>47</v>
      </c>
      <c r="D14" s="103" t="s">
        <v>48</v>
      </c>
      <c r="E14" s="101" t="s">
        <v>33</v>
      </c>
      <c r="F14" s="101">
        <v>3</v>
      </c>
      <c r="G14" s="101">
        <v>110</v>
      </c>
      <c r="H14" s="101" t="s">
        <v>27</v>
      </c>
      <c r="I14" s="105">
        <v>160</v>
      </c>
      <c r="J14" s="115">
        <f>F14*I14</f>
        <v>480</v>
      </c>
      <c r="K14" s="100"/>
    </row>
    <row r="15" s="94" customFormat="1" ht="15.6" spans="1:11">
      <c r="A15" s="98" t="s">
        <v>6</v>
      </c>
      <c r="B15" s="99" t="s">
        <v>23</v>
      </c>
      <c r="C15" s="100" t="s">
        <v>49</v>
      </c>
      <c r="D15" s="103" t="s">
        <v>36</v>
      </c>
      <c r="E15" s="101" t="s">
        <v>33</v>
      </c>
      <c r="F15" s="101">
        <v>5</v>
      </c>
      <c r="G15" s="101">
        <v>117.5</v>
      </c>
      <c r="H15" s="101" t="s">
        <v>27</v>
      </c>
      <c r="I15" s="117" t="s">
        <v>37</v>
      </c>
      <c r="J15" s="118">
        <f t="shared" ref="J15:J19" si="2">2050/1000*G15</f>
        <v>240.875</v>
      </c>
      <c r="K15" s="100" t="s">
        <v>46</v>
      </c>
    </row>
    <row r="16" s="94" customFormat="1" ht="15.6" spans="1:11">
      <c r="A16" s="98" t="s">
        <v>6</v>
      </c>
      <c r="B16" s="99" t="s">
        <v>23</v>
      </c>
      <c r="C16" s="100" t="s">
        <v>50</v>
      </c>
      <c r="D16" s="103" t="s">
        <v>36</v>
      </c>
      <c r="E16" s="101" t="s">
        <v>33</v>
      </c>
      <c r="F16" s="101">
        <v>1</v>
      </c>
      <c r="G16" s="101">
        <v>0.4</v>
      </c>
      <c r="H16" s="101" t="s">
        <v>27</v>
      </c>
      <c r="I16" s="117" t="s">
        <v>37</v>
      </c>
      <c r="J16" s="118">
        <f t="shared" si="2"/>
        <v>0.82</v>
      </c>
      <c r="K16" s="100"/>
    </row>
    <row r="17" s="94" customFormat="1" ht="28.8" spans="1:11">
      <c r="A17" s="98" t="s">
        <v>6</v>
      </c>
      <c r="B17" s="99" t="s">
        <v>23</v>
      </c>
      <c r="C17" s="100" t="s">
        <v>51</v>
      </c>
      <c r="D17" s="105" t="s">
        <v>52</v>
      </c>
      <c r="E17" s="101" t="s">
        <v>33</v>
      </c>
      <c r="F17" s="101">
        <v>2</v>
      </c>
      <c r="G17" s="101" t="s">
        <v>27</v>
      </c>
      <c r="H17" s="101" t="s">
        <v>27</v>
      </c>
      <c r="I17" s="102">
        <v>210</v>
      </c>
      <c r="J17" s="115">
        <f>F17*I17</f>
        <v>420</v>
      </c>
      <c r="K17" s="100"/>
    </row>
    <row r="18" s="94" customFormat="1" ht="15.6" spans="1:11">
      <c r="A18" s="98" t="s">
        <v>6</v>
      </c>
      <c r="B18" s="99" t="s">
        <v>23</v>
      </c>
      <c r="C18" s="100" t="s">
        <v>53</v>
      </c>
      <c r="D18" s="103" t="s">
        <v>36</v>
      </c>
      <c r="E18" s="101" t="s">
        <v>33</v>
      </c>
      <c r="F18" s="101">
        <v>1</v>
      </c>
      <c r="G18" s="101">
        <v>1</v>
      </c>
      <c r="H18" s="101" t="s">
        <v>27</v>
      </c>
      <c r="I18" s="117" t="s">
        <v>37</v>
      </c>
      <c r="J18" s="118">
        <f t="shared" si="2"/>
        <v>2.05</v>
      </c>
      <c r="K18" s="100"/>
    </row>
    <row r="19" s="94" customFormat="1" ht="15.6" spans="1:11">
      <c r="A19" s="98" t="s">
        <v>6</v>
      </c>
      <c r="B19" s="99" t="s">
        <v>23</v>
      </c>
      <c r="C19" s="100" t="s">
        <v>54</v>
      </c>
      <c r="D19" s="103" t="s">
        <v>36</v>
      </c>
      <c r="E19" s="101" t="s">
        <v>33</v>
      </c>
      <c r="F19" s="101">
        <v>3</v>
      </c>
      <c r="G19" s="101">
        <v>0.9</v>
      </c>
      <c r="H19" s="101" t="s">
        <v>27</v>
      </c>
      <c r="I19" s="117" t="s">
        <v>37</v>
      </c>
      <c r="J19" s="118">
        <f t="shared" si="2"/>
        <v>1.845</v>
      </c>
      <c r="K19" s="100"/>
    </row>
    <row r="20" s="94" customFormat="1" ht="14.4" spans="1:11">
      <c r="A20" s="98" t="s">
        <v>6</v>
      </c>
      <c r="B20" s="99" t="s">
        <v>23</v>
      </c>
      <c r="C20" s="100" t="s">
        <v>55</v>
      </c>
      <c r="D20" s="101" t="s">
        <v>32</v>
      </c>
      <c r="E20" s="101" t="s">
        <v>33</v>
      </c>
      <c r="F20" s="101">
        <v>1</v>
      </c>
      <c r="G20" s="101" t="s">
        <v>27</v>
      </c>
      <c r="H20" s="101" t="s">
        <v>27</v>
      </c>
      <c r="I20" s="111">
        <v>102</v>
      </c>
      <c r="J20" s="115">
        <f t="shared" ref="J20:J30" si="3">F20*I20</f>
        <v>102</v>
      </c>
      <c r="K20" s="100"/>
    </row>
    <row r="21" s="94" customFormat="1" ht="15.6" spans="1:11">
      <c r="A21" s="98" t="s">
        <v>6</v>
      </c>
      <c r="B21" s="99" t="s">
        <v>23</v>
      </c>
      <c r="C21" s="100" t="s">
        <v>56</v>
      </c>
      <c r="D21" s="103" t="s">
        <v>36</v>
      </c>
      <c r="E21" s="101" t="s">
        <v>33</v>
      </c>
      <c r="F21" s="101">
        <v>6</v>
      </c>
      <c r="G21" s="101">
        <v>6</v>
      </c>
      <c r="H21" s="101" t="s">
        <v>27</v>
      </c>
      <c r="I21" s="117" t="s">
        <v>37</v>
      </c>
      <c r="J21" s="118">
        <f>2050/1000*G21</f>
        <v>12.3</v>
      </c>
      <c r="K21" s="100"/>
    </row>
    <row r="22" s="94" customFormat="1" ht="15.6" spans="1:11">
      <c r="A22" s="98" t="s">
        <v>6</v>
      </c>
      <c r="B22" s="99" t="s">
        <v>23</v>
      </c>
      <c r="C22" s="100" t="s">
        <v>57</v>
      </c>
      <c r="D22" s="103" t="s">
        <v>36</v>
      </c>
      <c r="E22" s="101" t="s">
        <v>33</v>
      </c>
      <c r="F22" s="101">
        <v>8</v>
      </c>
      <c r="G22" s="101">
        <v>80</v>
      </c>
      <c r="H22" s="101" t="s">
        <v>27</v>
      </c>
      <c r="I22" s="117" t="s">
        <v>37</v>
      </c>
      <c r="J22" s="118">
        <f>2050/1000*G22</f>
        <v>164</v>
      </c>
      <c r="K22" s="100"/>
    </row>
    <row r="23" s="94" customFormat="1" ht="15.6" spans="1:11">
      <c r="A23" s="98" t="s">
        <v>6</v>
      </c>
      <c r="B23" s="99" t="s">
        <v>23</v>
      </c>
      <c r="C23" s="100" t="s">
        <v>58</v>
      </c>
      <c r="D23" s="105" t="s">
        <v>59</v>
      </c>
      <c r="E23" s="101" t="s">
        <v>33</v>
      </c>
      <c r="F23" s="101">
        <v>45</v>
      </c>
      <c r="G23" s="101" t="s">
        <v>27</v>
      </c>
      <c r="H23" s="104">
        <v>0.45</v>
      </c>
      <c r="I23" s="117" t="s">
        <v>60</v>
      </c>
      <c r="J23" s="120">
        <f>(965*H23+179)*F23</f>
        <v>27596.25</v>
      </c>
      <c r="K23" s="100" t="s">
        <v>46</v>
      </c>
    </row>
    <row r="24" s="94" customFormat="1" ht="14.4" spans="1:11">
      <c r="A24" s="98" t="s">
        <v>7</v>
      </c>
      <c r="B24" s="99" t="s">
        <v>23</v>
      </c>
      <c r="C24" s="66" t="s">
        <v>61</v>
      </c>
      <c r="D24" s="100" t="s">
        <v>30</v>
      </c>
      <c r="E24" s="66" t="s">
        <v>62</v>
      </c>
      <c r="F24" s="66">
        <v>15</v>
      </c>
      <c r="G24" s="66" t="s">
        <v>63</v>
      </c>
      <c r="H24" s="106"/>
      <c r="I24" s="111">
        <v>508</v>
      </c>
      <c r="J24" s="115">
        <f t="shared" si="3"/>
        <v>7620</v>
      </c>
      <c r="K24" s="121"/>
    </row>
    <row r="25" s="94" customFormat="1" ht="14.4" spans="1:11">
      <c r="A25" s="98" t="s">
        <v>7</v>
      </c>
      <c r="B25" s="99" t="s">
        <v>23</v>
      </c>
      <c r="C25" s="66" t="s">
        <v>24</v>
      </c>
      <c r="D25" s="100" t="s">
        <v>25</v>
      </c>
      <c r="E25" s="66" t="s">
        <v>62</v>
      </c>
      <c r="F25" s="66">
        <v>35</v>
      </c>
      <c r="G25" s="66" t="s">
        <v>63</v>
      </c>
      <c r="H25" s="107"/>
      <c r="I25" s="111">
        <v>915</v>
      </c>
      <c r="J25" s="115">
        <f t="shared" si="3"/>
        <v>32025</v>
      </c>
      <c r="K25" s="121"/>
    </row>
    <row r="26" s="94" customFormat="1" ht="14.4" spans="1:11">
      <c r="A26" s="98" t="s">
        <v>7</v>
      </c>
      <c r="B26" s="99" t="s">
        <v>23</v>
      </c>
      <c r="C26" s="66" t="s">
        <v>48</v>
      </c>
      <c r="D26" s="66" t="s">
        <v>48</v>
      </c>
      <c r="E26" s="66" t="s">
        <v>33</v>
      </c>
      <c r="F26" s="66">
        <v>3</v>
      </c>
      <c r="G26" s="66" t="s">
        <v>63</v>
      </c>
      <c r="H26" s="108"/>
      <c r="I26" s="103">
        <v>160</v>
      </c>
      <c r="J26" s="115">
        <f t="shared" si="3"/>
        <v>480</v>
      </c>
      <c r="K26" s="121"/>
    </row>
    <row r="27" s="94" customFormat="1" ht="15.6" spans="1:11">
      <c r="A27" s="98" t="s">
        <v>7</v>
      </c>
      <c r="B27" s="99" t="s">
        <v>23</v>
      </c>
      <c r="C27" s="66" t="s">
        <v>64</v>
      </c>
      <c r="D27" s="66" t="s">
        <v>34</v>
      </c>
      <c r="E27" s="66" t="s">
        <v>33</v>
      </c>
      <c r="F27" s="66">
        <v>20</v>
      </c>
      <c r="G27" s="66" t="s">
        <v>63</v>
      </c>
      <c r="H27" s="107"/>
      <c r="I27" s="117">
        <v>16</v>
      </c>
      <c r="J27" s="115">
        <f t="shared" si="3"/>
        <v>320</v>
      </c>
      <c r="K27" s="121"/>
    </row>
    <row r="28" s="94" customFormat="1" ht="14.4" spans="1:11">
      <c r="A28" s="98" t="s">
        <v>7</v>
      </c>
      <c r="B28" s="99" t="s">
        <v>23</v>
      </c>
      <c r="C28" s="66" t="s">
        <v>42</v>
      </c>
      <c r="D28" s="66" t="s">
        <v>65</v>
      </c>
      <c r="E28" s="66" t="s">
        <v>33</v>
      </c>
      <c r="F28" s="66">
        <v>8</v>
      </c>
      <c r="G28" s="66" t="s">
        <v>63</v>
      </c>
      <c r="H28" s="107"/>
      <c r="I28" s="111">
        <v>102</v>
      </c>
      <c r="J28" s="115">
        <f t="shared" si="3"/>
        <v>816</v>
      </c>
      <c r="K28" s="121"/>
    </row>
    <row r="29" s="94" customFormat="1" ht="14.4" spans="1:11">
      <c r="A29" s="98" t="s">
        <v>7</v>
      </c>
      <c r="B29" s="99" t="s">
        <v>23</v>
      </c>
      <c r="C29" s="66" t="s">
        <v>32</v>
      </c>
      <c r="D29" s="66" t="s">
        <v>65</v>
      </c>
      <c r="E29" s="66" t="s">
        <v>62</v>
      </c>
      <c r="F29" s="66">
        <v>1</v>
      </c>
      <c r="G29" s="66" t="s">
        <v>63</v>
      </c>
      <c r="H29" s="107"/>
      <c r="I29" s="111">
        <v>102</v>
      </c>
      <c r="J29" s="115">
        <f t="shared" si="3"/>
        <v>102</v>
      </c>
      <c r="K29" s="121"/>
    </row>
    <row r="30" s="94" customFormat="1" ht="14.4" spans="1:11">
      <c r="A30" s="98" t="s">
        <v>7</v>
      </c>
      <c r="B30" s="99" t="s">
        <v>23</v>
      </c>
      <c r="C30" s="66" t="s">
        <v>55</v>
      </c>
      <c r="D30" s="66" t="s">
        <v>65</v>
      </c>
      <c r="E30" s="66" t="s">
        <v>33</v>
      </c>
      <c r="F30" s="66">
        <v>2</v>
      </c>
      <c r="G30" s="66" t="s">
        <v>63</v>
      </c>
      <c r="H30" s="66"/>
      <c r="I30" s="111">
        <v>102</v>
      </c>
      <c r="J30" s="115">
        <f t="shared" si="3"/>
        <v>204</v>
      </c>
      <c r="K30" s="121"/>
    </row>
    <row r="31" s="94" customFormat="1" ht="15.6" spans="1:11">
      <c r="A31" s="98" t="s">
        <v>7</v>
      </c>
      <c r="B31" s="99" t="s">
        <v>23</v>
      </c>
      <c r="C31" s="66" t="s">
        <v>58</v>
      </c>
      <c r="D31" s="66" t="s">
        <v>66</v>
      </c>
      <c r="E31" s="66" t="s">
        <v>67</v>
      </c>
      <c r="F31" s="66">
        <v>63</v>
      </c>
      <c r="G31" s="66" t="s">
        <v>63</v>
      </c>
      <c r="H31" s="109">
        <v>0.1</v>
      </c>
      <c r="I31" s="117" t="s">
        <v>60</v>
      </c>
      <c r="J31" s="120">
        <f>(965*H31+179)*F31</f>
        <v>17356.5</v>
      </c>
      <c r="K31" s="121"/>
    </row>
    <row r="32" s="57" customFormat="1" ht="15.6" spans="1:11">
      <c r="A32" s="98" t="s">
        <v>7</v>
      </c>
      <c r="B32" s="99" t="s">
        <v>23</v>
      </c>
      <c r="C32" s="66" t="s">
        <v>68</v>
      </c>
      <c r="D32" s="103" t="s">
        <v>36</v>
      </c>
      <c r="E32" s="66" t="s">
        <v>67</v>
      </c>
      <c r="F32" s="66">
        <v>4</v>
      </c>
      <c r="G32" s="66">
        <v>49.6</v>
      </c>
      <c r="H32" s="66"/>
      <c r="I32" s="117" t="s">
        <v>37</v>
      </c>
      <c r="J32" s="118">
        <f t="shared" ref="J32:J36" si="4">2050/1000*G32</f>
        <v>101.68</v>
      </c>
      <c r="K32" s="121"/>
    </row>
    <row r="33" s="57" customFormat="1" ht="15.6" spans="1:11">
      <c r="A33" s="98" t="s">
        <v>7</v>
      </c>
      <c r="B33" s="99" t="s">
        <v>23</v>
      </c>
      <c r="C33" s="66" t="s">
        <v>49</v>
      </c>
      <c r="D33" s="103" t="s">
        <v>36</v>
      </c>
      <c r="E33" s="66" t="s">
        <v>67</v>
      </c>
      <c r="F33" s="66">
        <v>11</v>
      </c>
      <c r="G33" s="66">
        <v>120</v>
      </c>
      <c r="H33" s="66"/>
      <c r="I33" s="117" t="s">
        <v>37</v>
      </c>
      <c r="J33" s="118">
        <f t="shared" si="4"/>
        <v>246</v>
      </c>
      <c r="K33" s="121"/>
    </row>
    <row r="34" s="57" customFormat="1" ht="15.6" spans="1:11">
      <c r="A34" s="98" t="s">
        <v>7</v>
      </c>
      <c r="B34" s="99" t="s">
        <v>23</v>
      </c>
      <c r="C34" s="66" t="s">
        <v>69</v>
      </c>
      <c r="D34" s="103" t="s">
        <v>36</v>
      </c>
      <c r="E34" s="66" t="s">
        <v>33</v>
      </c>
      <c r="F34" s="66">
        <v>3</v>
      </c>
      <c r="G34" s="66">
        <v>45</v>
      </c>
      <c r="H34" s="66"/>
      <c r="I34" s="117" t="s">
        <v>37</v>
      </c>
      <c r="J34" s="118">
        <f t="shared" si="4"/>
        <v>92.25</v>
      </c>
      <c r="K34" s="121"/>
    </row>
    <row r="35" s="57" customFormat="1" ht="15.6" spans="1:11">
      <c r="A35" s="98" t="s">
        <v>7</v>
      </c>
      <c r="B35" s="99" t="s">
        <v>23</v>
      </c>
      <c r="C35" s="66" t="s">
        <v>70</v>
      </c>
      <c r="D35" s="103" t="s">
        <v>36</v>
      </c>
      <c r="E35" s="66" t="s">
        <v>33</v>
      </c>
      <c r="F35" s="66">
        <v>3</v>
      </c>
      <c r="G35" s="66">
        <v>2.25</v>
      </c>
      <c r="H35" s="66"/>
      <c r="I35" s="117" t="s">
        <v>37</v>
      </c>
      <c r="J35" s="118">
        <f t="shared" si="4"/>
        <v>4.6125</v>
      </c>
      <c r="K35" s="100"/>
    </row>
    <row r="36" s="94" customFormat="1" ht="15.6" spans="1:11">
      <c r="A36" s="98" t="s">
        <v>7</v>
      </c>
      <c r="B36" s="99" t="s">
        <v>23</v>
      </c>
      <c r="C36" s="66" t="s">
        <v>71</v>
      </c>
      <c r="D36" s="103" t="s">
        <v>36</v>
      </c>
      <c r="E36" s="66" t="s">
        <v>33</v>
      </c>
      <c r="F36" s="66">
        <v>3</v>
      </c>
      <c r="G36" s="66">
        <v>3</v>
      </c>
      <c r="H36" s="66"/>
      <c r="I36" s="117" t="s">
        <v>37</v>
      </c>
      <c r="J36" s="118">
        <f t="shared" si="4"/>
        <v>6.15</v>
      </c>
      <c r="K36" s="121"/>
    </row>
    <row r="37" s="94" customFormat="1" ht="14.4" spans="1:11">
      <c r="A37" s="98" t="s">
        <v>7</v>
      </c>
      <c r="B37" s="99" t="s">
        <v>23</v>
      </c>
      <c r="C37" s="66" t="s">
        <v>31</v>
      </c>
      <c r="D37" s="66" t="s">
        <v>65</v>
      </c>
      <c r="E37" s="66" t="s">
        <v>33</v>
      </c>
      <c r="F37" s="66">
        <v>1</v>
      </c>
      <c r="G37" s="66">
        <v>1</v>
      </c>
      <c r="H37" s="66"/>
      <c r="I37" s="111">
        <v>102</v>
      </c>
      <c r="J37" s="115">
        <f>F37*I37</f>
        <v>102</v>
      </c>
      <c r="K37" s="121"/>
    </row>
    <row r="38" s="94" customFormat="1" ht="15.6" spans="1:11">
      <c r="A38" s="98" t="s">
        <v>7</v>
      </c>
      <c r="B38" s="99" t="s">
        <v>23</v>
      </c>
      <c r="C38" s="66" t="s">
        <v>72</v>
      </c>
      <c r="D38" s="103" t="s">
        <v>36</v>
      </c>
      <c r="E38" s="66" t="s">
        <v>33</v>
      </c>
      <c r="F38" s="66">
        <v>1</v>
      </c>
      <c r="G38" s="66">
        <v>1</v>
      </c>
      <c r="H38" s="66"/>
      <c r="I38" s="117" t="s">
        <v>37</v>
      </c>
      <c r="J38" s="118">
        <f t="shared" ref="J38:J43" si="5">2050/1000*G38</f>
        <v>2.05</v>
      </c>
      <c r="K38" s="121"/>
    </row>
    <row r="39" s="94" customFormat="1" ht="14.4" spans="1:11">
      <c r="A39" s="98" t="s">
        <v>7</v>
      </c>
      <c r="B39" s="99" t="s">
        <v>23</v>
      </c>
      <c r="C39" s="66" t="s">
        <v>73</v>
      </c>
      <c r="D39" s="66" t="s">
        <v>65</v>
      </c>
      <c r="E39" s="66" t="s">
        <v>33</v>
      </c>
      <c r="F39" s="66">
        <v>2</v>
      </c>
      <c r="G39" s="66">
        <v>1.5</v>
      </c>
      <c r="H39" s="66"/>
      <c r="I39" s="111">
        <v>102</v>
      </c>
      <c r="J39" s="115">
        <f>F39*I39</f>
        <v>204</v>
      </c>
      <c r="K39" s="121"/>
    </row>
    <row r="40" s="94" customFormat="1" ht="15.6" spans="1:11">
      <c r="A40" s="98" t="s">
        <v>7</v>
      </c>
      <c r="B40" s="99" t="s">
        <v>23</v>
      </c>
      <c r="C40" s="66" t="s">
        <v>74</v>
      </c>
      <c r="D40" s="103" t="s">
        <v>36</v>
      </c>
      <c r="E40" s="66" t="s">
        <v>33</v>
      </c>
      <c r="F40" s="66">
        <v>4</v>
      </c>
      <c r="G40" s="66">
        <v>4</v>
      </c>
      <c r="H40" s="66"/>
      <c r="I40" s="117" t="s">
        <v>37</v>
      </c>
      <c r="J40" s="118">
        <f t="shared" si="5"/>
        <v>8.2</v>
      </c>
      <c r="K40" s="121"/>
    </row>
    <row r="41" s="94" customFormat="1" ht="15.6" spans="1:11">
      <c r="A41" s="98" t="s">
        <v>7</v>
      </c>
      <c r="B41" s="99" t="s">
        <v>23</v>
      </c>
      <c r="C41" s="66" t="s">
        <v>75</v>
      </c>
      <c r="D41" s="103" t="s">
        <v>36</v>
      </c>
      <c r="E41" s="66" t="s">
        <v>33</v>
      </c>
      <c r="F41" s="66">
        <v>4</v>
      </c>
      <c r="G41" s="66">
        <v>2</v>
      </c>
      <c r="H41" s="66"/>
      <c r="I41" s="117" t="s">
        <v>37</v>
      </c>
      <c r="J41" s="118">
        <f t="shared" si="5"/>
        <v>4.1</v>
      </c>
      <c r="K41" s="121"/>
    </row>
    <row r="42" s="94" customFormat="1" ht="15.6" spans="1:11">
      <c r="A42" s="98" t="s">
        <v>7</v>
      </c>
      <c r="B42" s="99" t="s">
        <v>23</v>
      </c>
      <c r="C42" s="66" t="s">
        <v>45</v>
      </c>
      <c r="D42" s="103" t="s">
        <v>36</v>
      </c>
      <c r="E42" s="66" t="s">
        <v>33</v>
      </c>
      <c r="F42" s="66">
        <v>1</v>
      </c>
      <c r="G42" s="66">
        <v>1</v>
      </c>
      <c r="H42" s="66"/>
      <c r="I42" s="117" t="s">
        <v>37</v>
      </c>
      <c r="J42" s="118">
        <f t="shared" si="5"/>
        <v>2.05</v>
      </c>
      <c r="K42" s="121"/>
    </row>
    <row r="43" s="94" customFormat="1" ht="15.6" spans="1:11">
      <c r="A43" s="98" t="s">
        <v>7</v>
      </c>
      <c r="B43" s="99" t="s">
        <v>23</v>
      </c>
      <c r="C43" s="66" t="s">
        <v>46</v>
      </c>
      <c r="D43" s="103" t="s">
        <v>36</v>
      </c>
      <c r="E43" s="66" t="s">
        <v>33</v>
      </c>
      <c r="F43" s="66">
        <v>1</v>
      </c>
      <c r="G43" s="66">
        <v>1</v>
      </c>
      <c r="H43" s="66"/>
      <c r="I43" s="117" t="s">
        <v>37</v>
      </c>
      <c r="J43" s="118">
        <f t="shared" si="5"/>
        <v>2.05</v>
      </c>
      <c r="K43" s="121"/>
    </row>
    <row r="44" s="94" customFormat="1" ht="14.4" spans="1:11">
      <c r="A44" s="98" t="s">
        <v>7</v>
      </c>
      <c r="B44" s="99" t="s">
        <v>23</v>
      </c>
      <c r="C44" s="66" t="s">
        <v>76</v>
      </c>
      <c r="D44" s="101" t="s">
        <v>77</v>
      </c>
      <c r="E44" s="66" t="s">
        <v>78</v>
      </c>
      <c r="F44" s="66">
        <v>803</v>
      </c>
      <c r="G44" s="66">
        <v>803</v>
      </c>
      <c r="H44" s="109">
        <v>0.23</v>
      </c>
      <c r="I44" s="116" t="s">
        <v>79</v>
      </c>
      <c r="J44" s="119">
        <f>17090/1000*H44*G44</f>
        <v>3156.3521</v>
      </c>
      <c r="K44" s="121"/>
    </row>
    <row r="45" s="94" customFormat="1" ht="15.6" spans="1:11">
      <c r="A45" s="98" t="s">
        <v>7</v>
      </c>
      <c r="B45" s="99" t="s">
        <v>23</v>
      </c>
      <c r="C45" s="66" t="s">
        <v>80</v>
      </c>
      <c r="D45" s="101" t="s">
        <v>81</v>
      </c>
      <c r="E45" s="66" t="s">
        <v>78</v>
      </c>
      <c r="F45" s="66">
        <v>12</v>
      </c>
      <c r="G45" s="66">
        <v>12</v>
      </c>
      <c r="H45" s="109">
        <v>0.5</v>
      </c>
      <c r="I45" s="117" t="s">
        <v>40</v>
      </c>
      <c r="J45" s="119">
        <f>69260/1000*H45*G45</f>
        <v>415.56</v>
      </c>
      <c r="K45" s="111"/>
    </row>
    <row r="46" s="94" customFormat="1" ht="43.2" spans="1:11">
      <c r="A46" s="98" t="s">
        <v>9</v>
      </c>
      <c r="B46" s="99" t="s">
        <v>23</v>
      </c>
      <c r="C46" s="100" t="s">
        <v>82</v>
      </c>
      <c r="D46" s="100" t="s">
        <v>25</v>
      </c>
      <c r="E46" s="101" t="s">
        <v>33</v>
      </c>
      <c r="F46" s="101">
        <v>22</v>
      </c>
      <c r="G46" s="101"/>
      <c r="H46" s="101"/>
      <c r="I46" s="111">
        <v>915</v>
      </c>
      <c r="J46" s="115">
        <f t="shared" ref="J46:J54" si="6">F46*I46</f>
        <v>20130</v>
      </c>
      <c r="K46" s="100" t="s">
        <v>83</v>
      </c>
    </row>
    <row r="47" s="94" customFormat="1" ht="15.6" spans="1:11">
      <c r="A47" s="98" t="s">
        <v>9</v>
      </c>
      <c r="B47" s="99" t="s">
        <v>23</v>
      </c>
      <c r="C47" s="100" t="s">
        <v>34</v>
      </c>
      <c r="D47" s="100" t="s">
        <v>34</v>
      </c>
      <c r="E47" s="101" t="s">
        <v>33</v>
      </c>
      <c r="F47" s="110">
        <v>4</v>
      </c>
      <c r="G47" s="110"/>
      <c r="H47" s="104"/>
      <c r="I47" s="117">
        <v>16</v>
      </c>
      <c r="J47" s="118">
        <f t="shared" si="6"/>
        <v>64</v>
      </c>
      <c r="K47" s="122"/>
    </row>
    <row r="48" s="94" customFormat="1" ht="14.4" spans="1:11">
      <c r="A48" s="98" t="s">
        <v>9</v>
      </c>
      <c r="B48" s="99" t="s">
        <v>23</v>
      </c>
      <c r="C48" s="100" t="s">
        <v>84</v>
      </c>
      <c r="D48" s="100" t="s">
        <v>84</v>
      </c>
      <c r="E48" s="101" t="s">
        <v>33</v>
      </c>
      <c r="F48" s="101">
        <v>16</v>
      </c>
      <c r="G48" s="110">
        <v>455</v>
      </c>
      <c r="H48" s="104"/>
      <c r="I48" s="123" t="s">
        <v>85</v>
      </c>
      <c r="J48" s="118">
        <f>9790/1000*G48</f>
        <v>4454.45</v>
      </c>
      <c r="K48" s="122"/>
    </row>
    <row r="49" s="94" customFormat="1" ht="15.6" spans="1:11">
      <c r="A49" s="98" t="s">
        <v>9</v>
      </c>
      <c r="B49" s="99" t="s">
        <v>23</v>
      </c>
      <c r="C49" s="100" t="s">
        <v>49</v>
      </c>
      <c r="D49" s="103" t="s">
        <v>36</v>
      </c>
      <c r="E49" s="101" t="s">
        <v>33</v>
      </c>
      <c r="F49" s="110">
        <v>3</v>
      </c>
      <c r="G49" s="110">
        <v>48</v>
      </c>
      <c r="H49" s="104"/>
      <c r="I49" s="117" t="s">
        <v>37</v>
      </c>
      <c r="J49" s="118">
        <f>2050/1000*G49</f>
        <v>98.4</v>
      </c>
      <c r="K49" s="122"/>
    </row>
    <row r="50" s="94" customFormat="1" ht="15.6" spans="1:11">
      <c r="A50" s="98" t="s">
        <v>9</v>
      </c>
      <c r="B50" s="99" t="s">
        <v>23</v>
      </c>
      <c r="C50" s="100" t="s">
        <v>59</v>
      </c>
      <c r="D50" s="100" t="s">
        <v>59</v>
      </c>
      <c r="E50" s="101" t="s">
        <v>33</v>
      </c>
      <c r="F50" s="101">
        <v>7</v>
      </c>
      <c r="G50" s="110"/>
      <c r="H50" s="104">
        <v>0.4</v>
      </c>
      <c r="I50" s="117" t="s">
        <v>60</v>
      </c>
      <c r="J50" s="120">
        <f>(965*H50+179)*F50</f>
        <v>3955</v>
      </c>
      <c r="K50" s="122"/>
    </row>
    <row r="51" s="94" customFormat="1" ht="14.4" spans="1:11">
      <c r="A51" s="98" t="s">
        <v>9</v>
      </c>
      <c r="B51" s="99" t="s">
        <v>23</v>
      </c>
      <c r="C51" s="111" t="s">
        <v>86</v>
      </c>
      <c r="D51" s="111" t="s">
        <v>86</v>
      </c>
      <c r="E51" s="111" t="s">
        <v>33</v>
      </c>
      <c r="F51" s="111">
        <v>4</v>
      </c>
      <c r="G51" s="112"/>
      <c r="H51" s="111"/>
      <c r="I51" s="116">
        <v>398</v>
      </c>
      <c r="J51" s="118">
        <f t="shared" si="6"/>
        <v>1592</v>
      </c>
      <c r="K51" s="111"/>
    </row>
    <row r="52" s="94" customFormat="1" ht="14.4" spans="1:11">
      <c r="A52" s="98" t="s">
        <v>9</v>
      </c>
      <c r="B52" s="99" t="s">
        <v>23</v>
      </c>
      <c r="C52" s="111" t="s">
        <v>25</v>
      </c>
      <c r="D52" s="111" t="s">
        <v>25</v>
      </c>
      <c r="E52" s="111" t="s">
        <v>33</v>
      </c>
      <c r="F52" s="111">
        <v>11</v>
      </c>
      <c r="G52" s="112"/>
      <c r="H52" s="111"/>
      <c r="I52" s="116">
        <v>915</v>
      </c>
      <c r="J52" s="118">
        <f t="shared" si="6"/>
        <v>10065</v>
      </c>
      <c r="K52" s="111"/>
    </row>
    <row r="53" s="57" customFormat="1" ht="14.4" spans="1:11">
      <c r="A53" s="98" t="s">
        <v>9</v>
      </c>
      <c r="B53" s="99" t="s">
        <v>23</v>
      </c>
      <c r="C53" s="111" t="s">
        <v>87</v>
      </c>
      <c r="D53" s="111" t="s">
        <v>87</v>
      </c>
      <c r="E53" s="111" t="s">
        <v>33</v>
      </c>
      <c r="F53" s="111">
        <v>20</v>
      </c>
      <c r="G53" s="112"/>
      <c r="H53" s="111"/>
      <c r="I53" s="116">
        <v>741</v>
      </c>
      <c r="J53" s="118">
        <f t="shared" si="6"/>
        <v>14820</v>
      </c>
      <c r="K53" s="111"/>
    </row>
    <row r="54" s="57" customFormat="1" ht="14.4" spans="1:11">
      <c r="A54" s="98" t="s">
        <v>9</v>
      </c>
      <c r="B54" s="99" t="s">
        <v>23</v>
      </c>
      <c r="C54" s="111" t="s">
        <v>34</v>
      </c>
      <c r="D54" s="111" t="s">
        <v>34</v>
      </c>
      <c r="E54" s="111" t="s">
        <v>33</v>
      </c>
      <c r="F54" s="111">
        <v>36</v>
      </c>
      <c r="G54" s="112"/>
      <c r="H54" s="111"/>
      <c r="I54" s="116">
        <v>16</v>
      </c>
      <c r="J54" s="118">
        <f t="shared" si="6"/>
        <v>576</v>
      </c>
      <c r="K54" s="111"/>
    </row>
    <row r="55" s="57" customFormat="1" ht="15.6" spans="1:11">
      <c r="A55" s="98" t="s">
        <v>9</v>
      </c>
      <c r="B55" s="99" t="s">
        <v>23</v>
      </c>
      <c r="C55" s="111" t="s">
        <v>59</v>
      </c>
      <c r="D55" s="111" t="s">
        <v>59</v>
      </c>
      <c r="E55" s="111" t="s">
        <v>33</v>
      </c>
      <c r="F55" s="111">
        <v>19</v>
      </c>
      <c r="G55" s="112"/>
      <c r="H55" s="111">
        <v>0.45</v>
      </c>
      <c r="I55" s="117" t="s">
        <v>60</v>
      </c>
      <c r="J55" s="120">
        <f>(965*H55+179)*F55</f>
        <v>11651.75</v>
      </c>
      <c r="K55" s="111"/>
    </row>
    <row r="56" s="57" customFormat="1" ht="14.4" spans="1:11">
      <c r="A56" s="98" t="s">
        <v>9</v>
      </c>
      <c r="B56" s="99" t="s">
        <v>23</v>
      </c>
      <c r="C56" s="111" t="s">
        <v>88</v>
      </c>
      <c r="D56" s="111" t="s">
        <v>77</v>
      </c>
      <c r="E56" s="111" t="s">
        <v>89</v>
      </c>
      <c r="F56" s="111">
        <v>56</v>
      </c>
      <c r="G56" s="112">
        <v>44</v>
      </c>
      <c r="H56" s="111">
        <v>0.4</v>
      </c>
      <c r="I56" s="116" t="s">
        <v>79</v>
      </c>
      <c r="J56" s="119">
        <f>17090/1000*H56*G56</f>
        <v>300.784</v>
      </c>
      <c r="K56" s="111"/>
    </row>
    <row r="57" s="94" customFormat="1" ht="15.6" spans="1:11">
      <c r="A57" s="98" t="s">
        <v>9</v>
      </c>
      <c r="B57" s="99" t="s">
        <v>23</v>
      </c>
      <c r="C57" s="111" t="s">
        <v>32</v>
      </c>
      <c r="D57" s="111" t="s">
        <v>65</v>
      </c>
      <c r="E57" s="111" t="s">
        <v>33</v>
      </c>
      <c r="F57" s="111">
        <v>6</v>
      </c>
      <c r="G57" s="112"/>
      <c r="H57" s="111"/>
      <c r="I57" s="117">
        <v>102</v>
      </c>
      <c r="J57" s="115">
        <f>I57*F57</f>
        <v>612</v>
      </c>
      <c r="K57" s="111"/>
    </row>
    <row r="58" s="94" customFormat="1" ht="15.6" spans="1:11">
      <c r="A58" s="98" t="s">
        <v>9</v>
      </c>
      <c r="B58" s="99" t="s">
        <v>23</v>
      </c>
      <c r="C58" s="111" t="s">
        <v>49</v>
      </c>
      <c r="D58" s="103" t="s">
        <v>36</v>
      </c>
      <c r="E58" s="111" t="s">
        <v>33</v>
      </c>
      <c r="F58" s="111">
        <v>9</v>
      </c>
      <c r="G58" s="112">
        <v>150</v>
      </c>
      <c r="H58" s="111"/>
      <c r="I58" s="117" t="s">
        <v>37</v>
      </c>
      <c r="J58" s="118">
        <f t="shared" ref="J58:J61" si="7">2050/1000*G58</f>
        <v>307.5</v>
      </c>
      <c r="K58" s="111"/>
    </row>
    <row r="59" s="94" customFormat="1" ht="15.6" spans="1:11">
      <c r="A59" s="98" t="s">
        <v>9</v>
      </c>
      <c r="B59" s="99" t="s">
        <v>23</v>
      </c>
      <c r="C59" s="111" t="s">
        <v>90</v>
      </c>
      <c r="D59" s="103" t="s">
        <v>36</v>
      </c>
      <c r="E59" s="111" t="s">
        <v>33</v>
      </c>
      <c r="F59" s="111">
        <v>2</v>
      </c>
      <c r="G59" s="112">
        <v>120</v>
      </c>
      <c r="H59" s="111"/>
      <c r="I59" s="117" t="s">
        <v>37</v>
      </c>
      <c r="J59" s="118">
        <f t="shared" si="7"/>
        <v>246</v>
      </c>
      <c r="K59" s="111"/>
    </row>
    <row r="60" s="94" customFormat="1" ht="15.6" spans="1:11">
      <c r="A60" s="98" t="s">
        <v>8</v>
      </c>
      <c r="B60" s="99" t="s">
        <v>23</v>
      </c>
      <c r="C60" s="101" t="s">
        <v>34</v>
      </c>
      <c r="D60" s="101" t="s">
        <v>34</v>
      </c>
      <c r="E60" s="101" t="s">
        <v>26</v>
      </c>
      <c r="F60" s="101">
        <v>7</v>
      </c>
      <c r="G60" s="101">
        <v>21</v>
      </c>
      <c r="H60" s="101"/>
      <c r="I60" s="124">
        <v>16</v>
      </c>
      <c r="J60" s="115">
        <f t="shared" ref="J60:J66" si="8">F60*I60</f>
        <v>112</v>
      </c>
      <c r="K60" s="111"/>
    </row>
    <row r="61" s="94" customFormat="1" ht="15.6" spans="1:11">
      <c r="A61" s="98" t="s">
        <v>8</v>
      </c>
      <c r="B61" s="99" t="s">
        <v>23</v>
      </c>
      <c r="C61" s="101" t="s">
        <v>91</v>
      </c>
      <c r="D61" s="103" t="s">
        <v>36</v>
      </c>
      <c r="E61" s="101" t="s">
        <v>33</v>
      </c>
      <c r="F61" s="101">
        <v>1</v>
      </c>
      <c r="G61" s="101">
        <v>7</v>
      </c>
      <c r="H61" s="113"/>
      <c r="I61" s="117" t="s">
        <v>37</v>
      </c>
      <c r="J61" s="118">
        <f t="shared" si="7"/>
        <v>14.35</v>
      </c>
      <c r="K61" s="111"/>
    </row>
    <row r="62" s="94" customFormat="1" ht="15.6" spans="1:11">
      <c r="A62" s="98" t="s">
        <v>8</v>
      </c>
      <c r="B62" s="99" t="s">
        <v>23</v>
      </c>
      <c r="C62" s="101" t="s">
        <v>91</v>
      </c>
      <c r="D62" s="101" t="s">
        <v>66</v>
      </c>
      <c r="E62" s="101" t="s">
        <v>33</v>
      </c>
      <c r="F62" s="101">
        <v>10</v>
      </c>
      <c r="G62" s="101">
        <v>455</v>
      </c>
      <c r="H62" s="104">
        <v>0</v>
      </c>
      <c r="I62" s="117" t="s">
        <v>60</v>
      </c>
      <c r="J62" s="120">
        <f>(965*H62+179)*F62</f>
        <v>1790</v>
      </c>
      <c r="K62" s="111"/>
    </row>
    <row r="63" s="94" customFormat="1" ht="14.4" spans="1:11">
      <c r="A63" s="98" t="s">
        <v>8</v>
      </c>
      <c r="B63" s="99" t="s">
        <v>23</v>
      </c>
      <c r="C63" s="101" t="s">
        <v>61</v>
      </c>
      <c r="D63" s="103" t="s">
        <v>30</v>
      </c>
      <c r="E63" s="101" t="s">
        <v>33</v>
      </c>
      <c r="F63" s="101">
        <v>4</v>
      </c>
      <c r="G63" s="101">
        <v>200</v>
      </c>
      <c r="H63" s="104"/>
      <c r="I63" s="111">
        <v>508</v>
      </c>
      <c r="J63" s="115">
        <f t="shared" si="8"/>
        <v>2032</v>
      </c>
      <c r="K63" s="111"/>
    </row>
    <row r="64" s="94" customFormat="1" ht="14.4" spans="1:11">
      <c r="A64" s="98" t="s">
        <v>8</v>
      </c>
      <c r="B64" s="99" t="s">
        <v>23</v>
      </c>
      <c r="C64" s="101" t="s">
        <v>24</v>
      </c>
      <c r="D64" s="103" t="s">
        <v>25</v>
      </c>
      <c r="E64" s="101" t="s">
        <v>33</v>
      </c>
      <c r="F64" s="101">
        <v>4</v>
      </c>
      <c r="G64" s="101">
        <v>200</v>
      </c>
      <c r="H64" s="104"/>
      <c r="I64" s="111">
        <v>915</v>
      </c>
      <c r="J64" s="115">
        <f t="shared" si="8"/>
        <v>3660</v>
      </c>
      <c r="K64" s="111"/>
    </row>
    <row r="65" s="94" customFormat="1" ht="14.4" spans="1:11">
      <c r="A65" s="98" t="s">
        <v>8</v>
      </c>
      <c r="B65" s="99" t="s">
        <v>23</v>
      </c>
      <c r="C65" s="101" t="s">
        <v>92</v>
      </c>
      <c r="D65" s="103" t="s">
        <v>93</v>
      </c>
      <c r="E65" s="101" t="s">
        <v>62</v>
      </c>
      <c r="F65" s="101">
        <v>1</v>
      </c>
      <c r="G65" s="101">
        <v>6</v>
      </c>
      <c r="H65" s="104"/>
      <c r="I65" s="111">
        <v>81</v>
      </c>
      <c r="J65" s="115">
        <f t="shared" si="8"/>
        <v>81</v>
      </c>
      <c r="K65" s="111"/>
    </row>
    <row r="66" s="94" customFormat="1" ht="14.4" spans="1:11">
      <c r="A66" s="98" t="s">
        <v>8</v>
      </c>
      <c r="B66" s="99" t="s">
        <v>23</v>
      </c>
      <c r="C66" s="101" t="s">
        <v>34</v>
      </c>
      <c r="D66" s="101" t="s">
        <v>34</v>
      </c>
      <c r="E66" s="101" t="s">
        <v>26</v>
      </c>
      <c r="F66" s="101">
        <v>3</v>
      </c>
      <c r="G66" s="101">
        <v>9</v>
      </c>
      <c r="H66" s="101"/>
      <c r="I66" s="116">
        <v>16</v>
      </c>
      <c r="J66" s="115">
        <f t="shared" si="8"/>
        <v>48</v>
      </c>
      <c r="K66" s="111"/>
    </row>
    <row r="67" s="94" customFormat="1" ht="15.6" spans="1:11">
      <c r="A67" s="98" t="s">
        <v>8</v>
      </c>
      <c r="B67" s="99" t="s">
        <v>23</v>
      </c>
      <c r="C67" s="101" t="s">
        <v>68</v>
      </c>
      <c r="D67" s="103" t="s">
        <v>36</v>
      </c>
      <c r="E67" s="101" t="s">
        <v>33</v>
      </c>
      <c r="F67" s="101">
        <v>1</v>
      </c>
      <c r="G67" s="101">
        <v>35</v>
      </c>
      <c r="H67" s="101"/>
      <c r="I67" s="117" t="s">
        <v>37</v>
      </c>
      <c r="J67" s="118">
        <f>2050/1000*G67</f>
        <v>71.75</v>
      </c>
      <c r="K67" s="111"/>
    </row>
    <row r="68" s="94" customFormat="1" ht="15.6" spans="1:11">
      <c r="A68" s="98" t="s">
        <v>8</v>
      </c>
      <c r="B68" s="99" t="s">
        <v>23</v>
      </c>
      <c r="C68" s="101" t="s">
        <v>49</v>
      </c>
      <c r="D68" s="103" t="s">
        <v>36</v>
      </c>
      <c r="E68" s="101" t="s">
        <v>33</v>
      </c>
      <c r="F68" s="101">
        <v>8</v>
      </c>
      <c r="G68" s="101">
        <f>8*7</f>
        <v>56</v>
      </c>
      <c r="H68" s="113"/>
      <c r="I68" s="117" t="s">
        <v>37</v>
      </c>
      <c r="J68" s="118">
        <f>2050/1000*G68</f>
        <v>114.8</v>
      </c>
      <c r="K68" s="111"/>
    </row>
    <row r="69" s="94" customFormat="1" ht="15.6" spans="1:11">
      <c r="A69" s="98" t="s">
        <v>8</v>
      </c>
      <c r="B69" s="99" t="s">
        <v>23</v>
      </c>
      <c r="C69" s="101" t="s">
        <v>58</v>
      </c>
      <c r="D69" s="101" t="s">
        <v>66</v>
      </c>
      <c r="E69" s="101" t="s">
        <v>33</v>
      </c>
      <c r="F69" s="101">
        <v>13</v>
      </c>
      <c r="G69" s="101">
        <f>13*50</f>
        <v>650</v>
      </c>
      <c r="H69" s="104">
        <v>0</v>
      </c>
      <c r="I69" s="117" t="s">
        <v>60</v>
      </c>
      <c r="J69" s="120">
        <f>(965*H69+179)*F69</f>
        <v>2327</v>
      </c>
      <c r="K69" s="111"/>
    </row>
    <row r="70" s="94" customFormat="1" ht="14.4" spans="1:11">
      <c r="A70" s="98" t="s">
        <v>8</v>
      </c>
      <c r="B70" s="99" t="s">
        <v>23</v>
      </c>
      <c r="C70" s="101" t="s">
        <v>61</v>
      </c>
      <c r="D70" s="100" t="s">
        <v>30</v>
      </c>
      <c r="E70" s="101" t="s">
        <v>33</v>
      </c>
      <c r="F70" s="101">
        <v>6</v>
      </c>
      <c r="G70" s="101">
        <v>150</v>
      </c>
      <c r="H70" s="104"/>
      <c r="I70" s="111">
        <v>508</v>
      </c>
      <c r="J70" s="115">
        <f t="shared" ref="J70:J73" si="9">F70*I70</f>
        <v>3048</v>
      </c>
      <c r="K70" s="111"/>
    </row>
    <row r="71" s="94" customFormat="1" ht="14.4" spans="1:11">
      <c r="A71" s="98" t="s">
        <v>8</v>
      </c>
      <c r="B71" s="99" t="s">
        <v>23</v>
      </c>
      <c r="C71" s="101" t="s">
        <v>24</v>
      </c>
      <c r="D71" s="100" t="s">
        <v>25</v>
      </c>
      <c r="E71" s="101" t="s">
        <v>33</v>
      </c>
      <c r="F71" s="101">
        <v>18</v>
      </c>
      <c r="G71" s="101">
        <f>18*50</f>
        <v>900</v>
      </c>
      <c r="H71" s="104"/>
      <c r="I71" s="111">
        <v>915</v>
      </c>
      <c r="J71" s="115">
        <f t="shared" si="9"/>
        <v>16470</v>
      </c>
      <c r="K71" s="111"/>
    </row>
    <row r="72" s="94" customFormat="1" ht="14.4" spans="1:11">
      <c r="A72" s="98" t="s">
        <v>8</v>
      </c>
      <c r="B72" s="99" t="s">
        <v>23</v>
      </c>
      <c r="C72" s="101" t="s">
        <v>94</v>
      </c>
      <c r="D72" s="101" t="s">
        <v>52</v>
      </c>
      <c r="E72" s="101" t="s">
        <v>33</v>
      </c>
      <c r="F72" s="101">
        <v>1</v>
      </c>
      <c r="G72" s="101">
        <v>75</v>
      </c>
      <c r="H72" s="104"/>
      <c r="I72" s="116">
        <v>210</v>
      </c>
      <c r="J72" s="115">
        <f t="shared" si="9"/>
        <v>210</v>
      </c>
      <c r="K72" s="111"/>
    </row>
    <row r="73" s="94" customFormat="1" ht="14.4" spans="1:11">
      <c r="A73" s="98" t="s">
        <v>8</v>
      </c>
      <c r="B73" s="99" t="s">
        <v>23</v>
      </c>
      <c r="C73" s="101" t="s">
        <v>94</v>
      </c>
      <c r="D73" s="101" t="s">
        <v>95</v>
      </c>
      <c r="E73" s="101"/>
      <c r="F73" s="101">
        <v>1</v>
      </c>
      <c r="G73" s="101">
        <v>75</v>
      </c>
      <c r="H73" s="104"/>
      <c r="I73" s="116">
        <v>160</v>
      </c>
      <c r="J73" s="115">
        <f t="shared" si="9"/>
        <v>160</v>
      </c>
      <c r="K73" s="111"/>
    </row>
    <row r="74" s="94" customFormat="1" ht="15.6" spans="1:11">
      <c r="A74" s="98" t="s">
        <v>8</v>
      </c>
      <c r="B74" s="99" t="s">
        <v>23</v>
      </c>
      <c r="C74" s="65" t="s">
        <v>96</v>
      </c>
      <c r="D74" s="103" t="s">
        <v>36</v>
      </c>
      <c r="E74" s="101" t="s">
        <v>33</v>
      </c>
      <c r="F74" s="101">
        <v>1</v>
      </c>
      <c r="G74" s="101">
        <v>0.1</v>
      </c>
      <c r="H74" s="104"/>
      <c r="I74" s="117" t="s">
        <v>37</v>
      </c>
      <c r="J74" s="118">
        <f>2050/1000*G74</f>
        <v>0.205</v>
      </c>
      <c r="K74" s="111"/>
    </row>
    <row r="75" s="94" customFormat="1" ht="14.4" spans="1:11">
      <c r="A75" s="98" t="s">
        <v>8</v>
      </c>
      <c r="B75" s="99" t="s">
        <v>23</v>
      </c>
      <c r="C75" s="101" t="s">
        <v>92</v>
      </c>
      <c r="D75" s="101" t="s">
        <v>92</v>
      </c>
      <c r="E75" s="101" t="s">
        <v>62</v>
      </c>
      <c r="F75" s="101">
        <v>1</v>
      </c>
      <c r="G75" s="101">
        <v>6</v>
      </c>
      <c r="H75" s="104"/>
      <c r="I75" s="116">
        <v>81</v>
      </c>
      <c r="J75" s="115">
        <f>F75*I75</f>
        <v>81</v>
      </c>
      <c r="K75" s="111"/>
    </row>
    <row r="76" s="94" customFormat="1" ht="15.6" spans="1:11">
      <c r="A76" s="98" t="s">
        <v>10</v>
      </c>
      <c r="B76" s="99" t="s">
        <v>23</v>
      </c>
      <c r="C76" s="111" t="s">
        <v>30</v>
      </c>
      <c r="D76" s="111" t="s">
        <v>30</v>
      </c>
      <c r="E76" s="111" t="s">
        <v>26</v>
      </c>
      <c r="F76" s="111">
        <v>1</v>
      </c>
      <c r="G76" s="125"/>
      <c r="H76" s="104"/>
      <c r="I76" s="124">
        <v>508</v>
      </c>
      <c r="J76" s="115">
        <f t="shared" ref="J76:J78" si="10">I76*F76</f>
        <v>508</v>
      </c>
      <c r="K76" s="111" t="s">
        <v>97</v>
      </c>
    </row>
    <row r="77" s="94" customFormat="1" ht="15.6" spans="1:11">
      <c r="A77" s="98" t="s">
        <v>10</v>
      </c>
      <c r="B77" s="99" t="s">
        <v>23</v>
      </c>
      <c r="C77" s="111" t="s">
        <v>30</v>
      </c>
      <c r="D77" s="111" t="s">
        <v>30</v>
      </c>
      <c r="E77" s="111" t="s">
        <v>26</v>
      </c>
      <c r="F77" s="111">
        <v>1</v>
      </c>
      <c r="G77" s="125"/>
      <c r="H77" s="104"/>
      <c r="I77" s="124">
        <v>508</v>
      </c>
      <c r="J77" s="115">
        <f t="shared" si="10"/>
        <v>508</v>
      </c>
      <c r="K77" s="111" t="s">
        <v>97</v>
      </c>
    </row>
    <row r="78" s="57" customFormat="1" ht="15.6" spans="1:11">
      <c r="A78" s="98" t="s">
        <v>10</v>
      </c>
      <c r="B78" s="99" t="s">
        <v>23</v>
      </c>
      <c r="C78" s="111" t="s">
        <v>25</v>
      </c>
      <c r="D78" s="111" t="s">
        <v>25</v>
      </c>
      <c r="E78" s="111" t="s">
        <v>26</v>
      </c>
      <c r="F78" s="111">
        <v>10</v>
      </c>
      <c r="G78" s="125"/>
      <c r="H78" s="104"/>
      <c r="I78" s="124">
        <v>915</v>
      </c>
      <c r="J78" s="115">
        <f t="shared" si="10"/>
        <v>9150</v>
      </c>
      <c r="K78" s="111" t="s">
        <v>97</v>
      </c>
    </row>
    <row r="79" s="57" customFormat="1" ht="15.6" spans="1:11">
      <c r="A79" s="98" t="s">
        <v>10</v>
      </c>
      <c r="B79" s="99" t="s">
        <v>23</v>
      </c>
      <c r="C79" s="111" t="s">
        <v>98</v>
      </c>
      <c r="D79" s="111" t="s">
        <v>36</v>
      </c>
      <c r="E79" s="111" t="s">
        <v>33</v>
      </c>
      <c r="F79" s="111">
        <v>1</v>
      </c>
      <c r="G79" s="125">
        <v>35</v>
      </c>
      <c r="H79" s="104"/>
      <c r="I79" s="117" t="s">
        <v>37</v>
      </c>
      <c r="J79" s="118">
        <f t="shared" ref="J79:J82" si="11">2050/1000*G79</f>
        <v>71.75</v>
      </c>
      <c r="K79" s="111" t="s">
        <v>99</v>
      </c>
    </row>
    <row r="80" s="57" customFormat="1" ht="15.6" spans="1:11">
      <c r="A80" s="98" t="s">
        <v>10</v>
      </c>
      <c r="B80" s="99" t="s">
        <v>23</v>
      </c>
      <c r="C80" s="111" t="s">
        <v>100</v>
      </c>
      <c r="D80" s="111" t="s">
        <v>36</v>
      </c>
      <c r="E80" s="111" t="s">
        <v>33</v>
      </c>
      <c r="F80" s="111">
        <v>2</v>
      </c>
      <c r="G80" s="125">
        <v>0.4</v>
      </c>
      <c r="H80" s="104"/>
      <c r="I80" s="117" t="s">
        <v>37</v>
      </c>
      <c r="J80" s="118">
        <f t="shared" si="11"/>
        <v>0.82</v>
      </c>
      <c r="K80" s="111" t="s">
        <v>99</v>
      </c>
    </row>
    <row r="81" s="57" customFormat="1" ht="15.6" spans="1:11">
      <c r="A81" s="98" t="s">
        <v>10</v>
      </c>
      <c r="B81" s="99" t="s">
        <v>23</v>
      </c>
      <c r="C81" s="111" t="s">
        <v>31</v>
      </c>
      <c r="D81" s="111" t="s">
        <v>65</v>
      </c>
      <c r="E81" s="111" t="s">
        <v>33</v>
      </c>
      <c r="F81" s="111">
        <v>1</v>
      </c>
      <c r="G81" s="125"/>
      <c r="H81" s="104"/>
      <c r="I81" s="117">
        <v>102</v>
      </c>
      <c r="J81" s="115">
        <f>I81*F81</f>
        <v>102</v>
      </c>
      <c r="K81" s="111" t="s">
        <v>99</v>
      </c>
    </row>
    <row r="82" s="94" customFormat="1" ht="15.6" spans="1:11">
      <c r="A82" s="98" t="s">
        <v>10</v>
      </c>
      <c r="B82" s="99" t="s">
        <v>23</v>
      </c>
      <c r="C82" s="111" t="s">
        <v>72</v>
      </c>
      <c r="D82" s="111" t="s">
        <v>36</v>
      </c>
      <c r="E82" s="111" t="s">
        <v>33</v>
      </c>
      <c r="F82" s="111">
        <v>1</v>
      </c>
      <c r="G82" s="125">
        <v>2</v>
      </c>
      <c r="H82" s="104"/>
      <c r="I82" s="117" t="s">
        <v>37</v>
      </c>
      <c r="J82" s="118">
        <f t="shared" si="11"/>
        <v>4.1</v>
      </c>
      <c r="K82" s="111" t="s">
        <v>99</v>
      </c>
    </row>
    <row r="83" s="94" customFormat="1" ht="14.4" spans="1:11">
      <c r="A83" s="98" t="s">
        <v>10</v>
      </c>
      <c r="B83" s="99" t="s">
        <v>23</v>
      </c>
      <c r="C83" s="111" t="s">
        <v>101</v>
      </c>
      <c r="D83" s="111" t="s">
        <v>77</v>
      </c>
      <c r="E83" s="111" t="s">
        <v>89</v>
      </c>
      <c r="F83" s="111">
        <v>1</v>
      </c>
      <c r="G83" s="125">
        <v>1.6</v>
      </c>
      <c r="H83" s="104">
        <v>0.35</v>
      </c>
      <c r="I83" s="116" t="s">
        <v>79</v>
      </c>
      <c r="J83" s="119">
        <f>17090/1000*H83*G83</f>
        <v>9.5704</v>
      </c>
      <c r="K83" s="111" t="s">
        <v>99</v>
      </c>
    </row>
    <row r="84" s="94" customFormat="1" ht="15.6" spans="1:11">
      <c r="A84" s="98" t="s">
        <v>10</v>
      </c>
      <c r="B84" s="99" t="s">
        <v>23</v>
      </c>
      <c r="C84" s="111" t="s">
        <v>102</v>
      </c>
      <c r="D84" s="111" t="s">
        <v>81</v>
      </c>
      <c r="E84" s="111" t="s">
        <v>103</v>
      </c>
      <c r="F84" s="111">
        <v>5</v>
      </c>
      <c r="G84" s="125">
        <v>7</v>
      </c>
      <c r="H84" s="104">
        <v>0.45</v>
      </c>
      <c r="I84" s="117" t="s">
        <v>40</v>
      </c>
      <c r="J84" s="119">
        <f>69260/1000*H84*G84</f>
        <v>218.169</v>
      </c>
      <c r="K84" s="111" t="s">
        <v>104</v>
      </c>
    </row>
    <row r="85" s="94" customFormat="1" ht="14.4" spans="1:11">
      <c r="A85" s="98" t="s">
        <v>10</v>
      </c>
      <c r="B85" s="99" t="s">
        <v>23</v>
      </c>
      <c r="C85" s="111" t="s">
        <v>34</v>
      </c>
      <c r="D85" s="111" t="s">
        <v>34</v>
      </c>
      <c r="E85" s="111" t="s">
        <v>33</v>
      </c>
      <c r="F85" s="111">
        <v>9</v>
      </c>
      <c r="G85" s="125"/>
      <c r="H85" s="104"/>
      <c r="I85" s="131">
        <v>16</v>
      </c>
      <c r="J85" s="115">
        <f>I85*F85</f>
        <v>144</v>
      </c>
      <c r="K85" s="111" t="s">
        <v>99</v>
      </c>
    </row>
    <row r="86" s="94" customFormat="1" ht="15.6" spans="1:11">
      <c r="A86" s="98" t="s">
        <v>10</v>
      </c>
      <c r="B86" s="99" t="s">
        <v>23</v>
      </c>
      <c r="C86" s="111" t="s">
        <v>70</v>
      </c>
      <c r="D86" s="111" t="s">
        <v>36</v>
      </c>
      <c r="E86" s="111" t="s">
        <v>33</v>
      </c>
      <c r="F86" s="111">
        <v>1</v>
      </c>
      <c r="G86" s="125">
        <v>0.5</v>
      </c>
      <c r="H86" s="104"/>
      <c r="I86" s="117" t="s">
        <v>37</v>
      </c>
      <c r="J86" s="118">
        <f t="shared" ref="J86:J91" si="12">2050/1000*G86</f>
        <v>1.025</v>
      </c>
      <c r="K86" s="111" t="s">
        <v>99</v>
      </c>
    </row>
    <row r="87" s="94" customFormat="1" ht="14.4" spans="1:11">
      <c r="A87" s="98" t="s">
        <v>10</v>
      </c>
      <c r="B87" s="99" t="s">
        <v>23</v>
      </c>
      <c r="C87" s="111" t="s">
        <v>84</v>
      </c>
      <c r="D87" s="111" t="s">
        <v>84</v>
      </c>
      <c r="E87" s="111" t="s">
        <v>33</v>
      </c>
      <c r="F87" s="111">
        <v>1</v>
      </c>
      <c r="G87" s="125">
        <v>18</v>
      </c>
      <c r="H87" s="104"/>
      <c r="I87" s="123" t="s">
        <v>85</v>
      </c>
      <c r="J87" s="118">
        <f>9790/1000*G87</f>
        <v>176.22</v>
      </c>
      <c r="K87" s="111" t="s">
        <v>99</v>
      </c>
    </row>
    <row r="88" s="94" customFormat="1" ht="15.6" spans="1:11">
      <c r="A88" s="98" t="s">
        <v>10</v>
      </c>
      <c r="B88" s="99" t="s">
        <v>23</v>
      </c>
      <c r="C88" s="111" t="s">
        <v>74</v>
      </c>
      <c r="D88" s="111" t="s">
        <v>36</v>
      </c>
      <c r="E88" s="111" t="s">
        <v>33</v>
      </c>
      <c r="F88" s="111">
        <v>1</v>
      </c>
      <c r="G88" s="125">
        <v>0.3</v>
      </c>
      <c r="H88" s="104"/>
      <c r="I88" s="117" t="s">
        <v>37</v>
      </c>
      <c r="J88" s="118">
        <f t="shared" si="12"/>
        <v>0.615</v>
      </c>
      <c r="K88" s="111" t="s">
        <v>99</v>
      </c>
    </row>
    <row r="89" s="94" customFormat="1" ht="15.6" spans="1:11">
      <c r="A89" s="98" t="s">
        <v>10</v>
      </c>
      <c r="B89" s="99" t="s">
        <v>23</v>
      </c>
      <c r="C89" s="111" t="s">
        <v>105</v>
      </c>
      <c r="D89" s="111" t="s">
        <v>36</v>
      </c>
      <c r="E89" s="111" t="s">
        <v>33</v>
      </c>
      <c r="F89" s="111">
        <v>2</v>
      </c>
      <c r="G89" s="125">
        <v>1</v>
      </c>
      <c r="H89" s="104"/>
      <c r="I89" s="117" t="s">
        <v>37</v>
      </c>
      <c r="J89" s="118">
        <f t="shared" si="12"/>
        <v>2.05</v>
      </c>
      <c r="K89" s="111" t="s">
        <v>99</v>
      </c>
    </row>
    <row r="90" s="94" customFormat="1" ht="15.6" spans="1:11">
      <c r="A90" s="98" t="s">
        <v>10</v>
      </c>
      <c r="B90" s="99" t="s">
        <v>23</v>
      </c>
      <c r="C90" s="111" t="s">
        <v>45</v>
      </c>
      <c r="D90" s="111" t="s">
        <v>36</v>
      </c>
      <c r="E90" s="111" t="s">
        <v>33</v>
      </c>
      <c r="F90" s="111">
        <v>3</v>
      </c>
      <c r="G90" s="125">
        <v>5</v>
      </c>
      <c r="H90" s="104"/>
      <c r="I90" s="117" t="s">
        <v>37</v>
      </c>
      <c r="J90" s="118">
        <f t="shared" si="12"/>
        <v>10.25</v>
      </c>
      <c r="K90" s="111" t="s">
        <v>99</v>
      </c>
    </row>
    <row r="91" s="94" customFormat="1" ht="15.6" spans="1:11">
      <c r="A91" s="98" t="s">
        <v>10</v>
      </c>
      <c r="B91" s="99" t="s">
        <v>23</v>
      </c>
      <c r="C91" s="111" t="s">
        <v>49</v>
      </c>
      <c r="D91" s="111" t="s">
        <v>36</v>
      </c>
      <c r="E91" s="111" t="s">
        <v>33</v>
      </c>
      <c r="F91" s="111">
        <v>4</v>
      </c>
      <c r="G91" s="125">
        <v>48</v>
      </c>
      <c r="H91" s="104"/>
      <c r="I91" s="117" t="s">
        <v>37</v>
      </c>
      <c r="J91" s="118">
        <f t="shared" si="12"/>
        <v>98.4</v>
      </c>
      <c r="K91" s="111" t="s">
        <v>99</v>
      </c>
    </row>
    <row r="92" s="94" customFormat="1" ht="15.6" spans="1:11">
      <c r="A92" s="98" t="s">
        <v>10</v>
      </c>
      <c r="B92" s="99" t="s">
        <v>23</v>
      </c>
      <c r="C92" s="111" t="s">
        <v>28</v>
      </c>
      <c r="D92" s="111" t="s">
        <v>39</v>
      </c>
      <c r="E92" s="111" t="s">
        <v>103</v>
      </c>
      <c r="F92" s="111">
        <v>12</v>
      </c>
      <c r="G92" s="125">
        <v>24</v>
      </c>
      <c r="H92" s="104">
        <v>0.8</v>
      </c>
      <c r="I92" s="117" t="s">
        <v>40</v>
      </c>
      <c r="J92" s="119">
        <f>69260/1000*H92*G92</f>
        <v>1329.792</v>
      </c>
      <c r="K92" s="111" t="s">
        <v>99</v>
      </c>
    </row>
    <row r="93" customHeight="1" spans="1:11">
      <c r="A93" s="98" t="s">
        <v>10</v>
      </c>
      <c r="B93" s="99" t="s">
        <v>23</v>
      </c>
      <c r="C93" s="111" t="s">
        <v>90</v>
      </c>
      <c r="D93" s="111" t="s">
        <v>36</v>
      </c>
      <c r="E93" s="111" t="s">
        <v>33</v>
      </c>
      <c r="F93" s="111">
        <v>1</v>
      </c>
      <c r="G93" s="125">
        <v>15</v>
      </c>
      <c r="H93" s="104"/>
      <c r="I93" s="117" t="s">
        <v>37</v>
      </c>
      <c r="J93" s="118">
        <f>2050/1000*G93</f>
        <v>30.75</v>
      </c>
      <c r="K93" s="111" t="s">
        <v>106</v>
      </c>
    </row>
    <row r="94" customHeight="1" spans="1:11">
      <c r="A94" s="98" t="s">
        <v>10</v>
      </c>
      <c r="B94" s="99" t="s">
        <v>23</v>
      </c>
      <c r="C94" s="111" t="s">
        <v>48</v>
      </c>
      <c r="D94" s="111" t="s">
        <v>48</v>
      </c>
      <c r="E94" s="111" t="s">
        <v>33</v>
      </c>
      <c r="F94" s="111">
        <v>3</v>
      </c>
      <c r="G94" s="125"/>
      <c r="H94" s="104"/>
      <c r="I94" s="117">
        <v>160</v>
      </c>
      <c r="J94" s="115">
        <f t="shared" ref="J94:J98" si="13">I94*F94</f>
        <v>480</v>
      </c>
      <c r="K94" s="111" t="s">
        <v>99</v>
      </c>
    </row>
    <row r="95" customHeight="1" spans="1:11">
      <c r="A95" s="98" t="s">
        <v>10</v>
      </c>
      <c r="B95" s="99" t="s">
        <v>23</v>
      </c>
      <c r="C95" s="111" t="s">
        <v>107</v>
      </c>
      <c r="D95" s="111" t="s">
        <v>65</v>
      </c>
      <c r="E95" s="111" t="s">
        <v>33</v>
      </c>
      <c r="F95" s="111">
        <v>1</v>
      </c>
      <c r="G95" s="125"/>
      <c r="H95" s="104"/>
      <c r="I95" s="117">
        <v>102</v>
      </c>
      <c r="J95" s="115">
        <f t="shared" si="13"/>
        <v>102</v>
      </c>
      <c r="K95" s="111" t="s">
        <v>99</v>
      </c>
    </row>
    <row r="96" customHeight="1" spans="1:11">
      <c r="A96" s="98" t="s">
        <v>10</v>
      </c>
      <c r="B96" s="99" t="s">
        <v>23</v>
      </c>
      <c r="C96" s="111" t="s">
        <v>59</v>
      </c>
      <c r="D96" s="111" t="s">
        <v>59</v>
      </c>
      <c r="E96" s="111" t="s">
        <v>33</v>
      </c>
      <c r="F96" s="111">
        <v>12</v>
      </c>
      <c r="G96" s="126"/>
      <c r="H96" s="127">
        <v>0.45</v>
      </c>
      <c r="I96" s="117" t="s">
        <v>60</v>
      </c>
      <c r="J96" s="120">
        <f>(965*H96+179)*F96</f>
        <v>7359</v>
      </c>
      <c r="K96" s="111" t="s">
        <v>99</v>
      </c>
    </row>
    <row r="97" customHeight="1" spans="1:11">
      <c r="A97" s="98" t="s">
        <v>10</v>
      </c>
      <c r="B97" s="99" t="s">
        <v>23</v>
      </c>
      <c r="C97" s="111" t="s">
        <v>25</v>
      </c>
      <c r="D97" s="111" t="s">
        <v>25</v>
      </c>
      <c r="E97" s="111" t="s">
        <v>26</v>
      </c>
      <c r="F97" s="111">
        <v>48</v>
      </c>
      <c r="G97" s="128"/>
      <c r="H97" s="104"/>
      <c r="I97" s="124">
        <v>915</v>
      </c>
      <c r="J97" s="115">
        <f t="shared" si="13"/>
        <v>43920</v>
      </c>
      <c r="K97" s="111" t="s">
        <v>99</v>
      </c>
    </row>
    <row r="98" customHeight="1" spans="1:11">
      <c r="A98" s="98" t="s">
        <v>10</v>
      </c>
      <c r="B98" s="99" t="s">
        <v>23</v>
      </c>
      <c r="C98" s="111" t="s">
        <v>108</v>
      </c>
      <c r="D98" s="111" t="s">
        <v>108</v>
      </c>
      <c r="E98" s="111" t="s">
        <v>26</v>
      </c>
      <c r="F98" s="111">
        <v>3</v>
      </c>
      <c r="G98" s="128"/>
      <c r="H98" s="104"/>
      <c r="I98" s="116">
        <v>284</v>
      </c>
      <c r="J98" s="115">
        <f t="shared" si="13"/>
        <v>852</v>
      </c>
      <c r="K98" s="111" t="s">
        <v>99</v>
      </c>
    </row>
    <row r="99" customHeight="1" spans="1:11">
      <c r="A99" s="98" t="s">
        <v>10</v>
      </c>
      <c r="B99" s="99" t="s">
        <v>23</v>
      </c>
      <c r="C99" s="129" t="s">
        <v>98</v>
      </c>
      <c r="D99" s="111" t="s">
        <v>36</v>
      </c>
      <c r="E99" s="111" t="s">
        <v>67</v>
      </c>
      <c r="F99" s="111">
        <v>1</v>
      </c>
      <c r="G99" s="128">
        <v>32</v>
      </c>
      <c r="H99" s="104"/>
      <c r="I99" s="117" t="s">
        <v>37</v>
      </c>
      <c r="J99" s="118">
        <f>2050/1000*G99</f>
        <v>65.6</v>
      </c>
      <c r="K99" s="111" t="s">
        <v>109</v>
      </c>
    </row>
    <row r="100" customHeight="1" spans="1:11">
      <c r="A100" s="98" t="s">
        <v>10</v>
      </c>
      <c r="B100" s="99" t="s">
        <v>23</v>
      </c>
      <c r="C100" s="129" t="s">
        <v>30</v>
      </c>
      <c r="D100" s="129" t="s">
        <v>30</v>
      </c>
      <c r="E100" s="111" t="s">
        <v>26</v>
      </c>
      <c r="F100" s="111">
        <v>8</v>
      </c>
      <c r="G100" s="128"/>
      <c r="H100" s="104"/>
      <c r="I100" s="124">
        <v>508</v>
      </c>
      <c r="J100" s="115">
        <f t="shared" ref="J100:J102" si="14">I100*F100</f>
        <v>4064</v>
      </c>
      <c r="K100" s="111" t="s">
        <v>99</v>
      </c>
    </row>
    <row r="101" customHeight="1" spans="1:11">
      <c r="A101" s="98" t="s">
        <v>10</v>
      </c>
      <c r="B101" s="99" t="s">
        <v>23</v>
      </c>
      <c r="C101" s="111" t="s">
        <v>110</v>
      </c>
      <c r="D101" s="111" t="s">
        <v>110</v>
      </c>
      <c r="E101" s="111" t="s">
        <v>26</v>
      </c>
      <c r="F101" s="111">
        <v>1</v>
      </c>
      <c r="G101" s="128"/>
      <c r="H101" s="104"/>
      <c r="I101" s="116">
        <v>109</v>
      </c>
      <c r="J101" s="115">
        <f t="shared" si="14"/>
        <v>109</v>
      </c>
      <c r="K101" s="111" t="s">
        <v>99</v>
      </c>
    </row>
    <row r="102" customHeight="1" spans="1:11">
      <c r="A102" s="98" t="s">
        <v>10</v>
      </c>
      <c r="B102" s="99" t="s">
        <v>23</v>
      </c>
      <c r="C102" s="111" t="s">
        <v>31</v>
      </c>
      <c r="D102" s="111" t="s">
        <v>65</v>
      </c>
      <c r="E102" s="111" t="s">
        <v>33</v>
      </c>
      <c r="F102" s="111">
        <v>3</v>
      </c>
      <c r="G102" s="128"/>
      <c r="H102" s="104"/>
      <c r="I102" s="117">
        <v>102</v>
      </c>
      <c r="J102" s="115">
        <f t="shared" si="14"/>
        <v>306</v>
      </c>
      <c r="K102" s="111" t="s">
        <v>99</v>
      </c>
    </row>
    <row r="103" customHeight="1" spans="1:11">
      <c r="A103" s="98" t="s">
        <v>10</v>
      </c>
      <c r="B103" s="99" t="s">
        <v>23</v>
      </c>
      <c r="C103" s="111" t="s">
        <v>101</v>
      </c>
      <c r="D103" s="111" t="s">
        <v>77</v>
      </c>
      <c r="E103" s="111" t="s">
        <v>103</v>
      </c>
      <c r="F103" s="111">
        <v>5</v>
      </c>
      <c r="G103" s="128">
        <v>232</v>
      </c>
      <c r="H103" s="130">
        <v>0.3</v>
      </c>
      <c r="I103" s="116" t="s">
        <v>79</v>
      </c>
      <c r="J103" s="119">
        <f>17090/1000*H103*G103</f>
        <v>1189.464</v>
      </c>
      <c r="K103" s="111"/>
    </row>
    <row r="104" customHeight="1" spans="1:11">
      <c r="A104" s="98" t="s">
        <v>10</v>
      </c>
      <c r="B104" s="99" t="s">
        <v>23</v>
      </c>
      <c r="C104" s="111" t="s">
        <v>101</v>
      </c>
      <c r="D104" s="111" t="s">
        <v>77</v>
      </c>
      <c r="E104" s="111" t="s">
        <v>103</v>
      </c>
      <c r="F104" s="111">
        <v>3</v>
      </c>
      <c r="G104" s="128">
        <v>86</v>
      </c>
      <c r="H104" s="130">
        <v>0.3</v>
      </c>
      <c r="I104" s="116" t="s">
        <v>79</v>
      </c>
      <c r="J104" s="119">
        <f>17090/1000*H104*G104</f>
        <v>440.922</v>
      </c>
      <c r="K104" s="111"/>
    </row>
    <row r="105" customHeight="1" spans="1:11">
      <c r="A105" s="98" t="s">
        <v>10</v>
      </c>
      <c r="B105" s="99" t="s">
        <v>23</v>
      </c>
      <c r="C105" s="111" t="s">
        <v>102</v>
      </c>
      <c r="D105" s="111" t="s">
        <v>81</v>
      </c>
      <c r="E105" s="111" t="s">
        <v>103</v>
      </c>
      <c r="F105" s="111">
        <v>20</v>
      </c>
      <c r="G105" s="128">
        <v>22</v>
      </c>
      <c r="H105" s="130">
        <v>0.3</v>
      </c>
      <c r="I105" s="117" t="s">
        <v>40</v>
      </c>
      <c r="J105" s="119">
        <f>69260/1000*H105*G105</f>
        <v>457.116</v>
      </c>
      <c r="K105" s="111"/>
    </row>
    <row r="106" customHeight="1" spans="1:11">
      <c r="A106" s="98" t="s">
        <v>10</v>
      </c>
      <c r="B106" s="99" t="s">
        <v>23</v>
      </c>
      <c r="C106" s="111" t="s">
        <v>34</v>
      </c>
      <c r="D106" s="111" t="s">
        <v>34</v>
      </c>
      <c r="E106" s="111" t="s">
        <v>33</v>
      </c>
      <c r="F106" s="111">
        <v>23</v>
      </c>
      <c r="G106" s="128"/>
      <c r="H106" s="111"/>
      <c r="I106" s="131">
        <v>16</v>
      </c>
      <c r="J106" s="115">
        <f>I106*F106</f>
        <v>368</v>
      </c>
      <c r="K106" s="111"/>
    </row>
    <row r="107" customHeight="1" spans="1:11">
      <c r="A107" s="98" t="s">
        <v>10</v>
      </c>
      <c r="B107" s="99" t="s">
        <v>23</v>
      </c>
      <c r="C107" s="111" t="s">
        <v>96</v>
      </c>
      <c r="D107" s="111" t="s">
        <v>36</v>
      </c>
      <c r="E107" s="111" t="s">
        <v>33</v>
      </c>
      <c r="F107" s="111">
        <v>3</v>
      </c>
      <c r="G107" s="128">
        <v>1.5</v>
      </c>
      <c r="H107" s="111"/>
      <c r="I107" s="117" t="s">
        <v>37</v>
      </c>
      <c r="J107" s="118">
        <f t="shared" ref="J107:J112" si="15">2050/1000*G107</f>
        <v>3.075</v>
      </c>
      <c r="K107" s="111"/>
    </row>
    <row r="108" customHeight="1" spans="1:11">
      <c r="A108" s="98" t="s">
        <v>10</v>
      </c>
      <c r="B108" s="99" t="s">
        <v>23</v>
      </c>
      <c r="C108" s="111" t="s">
        <v>70</v>
      </c>
      <c r="D108" s="111" t="s">
        <v>36</v>
      </c>
      <c r="E108" s="111" t="s">
        <v>33</v>
      </c>
      <c r="F108" s="111">
        <v>2</v>
      </c>
      <c r="G108" s="128">
        <v>0.5</v>
      </c>
      <c r="H108" s="111"/>
      <c r="I108" s="117" t="s">
        <v>37</v>
      </c>
      <c r="J108" s="118">
        <f t="shared" si="15"/>
        <v>1.025</v>
      </c>
      <c r="K108" s="111"/>
    </row>
    <row r="109" customHeight="1" spans="1:11">
      <c r="A109" s="98" t="s">
        <v>10</v>
      </c>
      <c r="B109" s="99" t="s">
        <v>23</v>
      </c>
      <c r="C109" s="111" t="s">
        <v>32</v>
      </c>
      <c r="D109" s="111" t="s">
        <v>65</v>
      </c>
      <c r="E109" s="111" t="s">
        <v>33</v>
      </c>
      <c r="F109" s="111">
        <v>4</v>
      </c>
      <c r="G109" s="128"/>
      <c r="H109" s="111"/>
      <c r="I109" s="117">
        <v>102</v>
      </c>
      <c r="J109" s="115">
        <f>I109*F109</f>
        <v>408</v>
      </c>
      <c r="K109" s="111"/>
    </row>
    <row r="110" customHeight="1" spans="1:11">
      <c r="A110" s="98" t="s">
        <v>10</v>
      </c>
      <c r="B110" s="99" t="s">
        <v>23</v>
      </c>
      <c r="C110" s="111" t="s">
        <v>105</v>
      </c>
      <c r="D110" s="111" t="s">
        <v>36</v>
      </c>
      <c r="E110" s="111" t="s">
        <v>33</v>
      </c>
      <c r="F110" s="111">
        <v>1</v>
      </c>
      <c r="G110" s="128">
        <v>0.3</v>
      </c>
      <c r="H110" s="111"/>
      <c r="I110" s="117" t="s">
        <v>37</v>
      </c>
      <c r="J110" s="118">
        <f t="shared" si="15"/>
        <v>0.615</v>
      </c>
      <c r="K110" s="111"/>
    </row>
    <row r="111" customHeight="1" spans="1:11">
      <c r="A111" s="98" t="s">
        <v>10</v>
      </c>
      <c r="B111" s="99" t="s">
        <v>23</v>
      </c>
      <c r="C111" s="111" t="s">
        <v>111</v>
      </c>
      <c r="D111" s="111" t="s">
        <v>36</v>
      </c>
      <c r="E111" s="111" t="s">
        <v>33</v>
      </c>
      <c r="F111" s="111">
        <v>9</v>
      </c>
      <c r="G111" s="128">
        <v>46</v>
      </c>
      <c r="H111" s="111"/>
      <c r="I111" s="117" t="s">
        <v>37</v>
      </c>
      <c r="J111" s="118">
        <f t="shared" si="15"/>
        <v>94.3</v>
      </c>
      <c r="K111" s="111"/>
    </row>
    <row r="112" customHeight="1" spans="1:11">
      <c r="A112" s="98" t="s">
        <v>10</v>
      </c>
      <c r="B112" s="99" t="s">
        <v>23</v>
      </c>
      <c r="C112" s="111" t="s">
        <v>49</v>
      </c>
      <c r="D112" s="111" t="s">
        <v>36</v>
      </c>
      <c r="E112" s="111" t="s">
        <v>33</v>
      </c>
      <c r="F112" s="111">
        <v>5</v>
      </c>
      <c r="G112" s="128">
        <v>108</v>
      </c>
      <c r="H112" s="111"/>
      <c r="I112" s="117" t="s">
        <v>37</v>
      </c>
      <c r="J112" s="118">
        <f t="shared" si="15"/>
        <v>221.4</v>
      </c>
      <c r="K112" s="111"/>
    </row>
    <row r="113" customHeight="1" spans="1:11">
      <c r="A113" s="98" t="s">
        <v>10</v>
      </c>
      <c r="B113" s="99" t="s">
        <v>23</v>
      </c>
      <c r="C113" s="111" t="s">
        <v>59</v>
      </c>
      <c r="D113" s="111" t="s">
        <v>59</v>
      </c>
      <c r="E113" s="111" t="s">
        <v>33</v>
      </c>
      <c r="F113" s="111">
        <v>11</v>
      </c>
      <c r="G113" s="128"/>
      <c r="H113" s="127">
        <v>0.4</v>
      </c>
      <c r="I113" s="117" t="s">
        <v>60</v>
      </c>
      <c r="J113" s="120">
        <f>(965*H113+179)*F113</f>
        <v>6215</v>
      </c>
      <c r="K113" s="111"/>
    </row>
    <row r="114" customHeight="1" spans="1:11">
      <c r="A114" s="98" t="s">
        <v>11</v>
      </c>
      <c r="B114" s="99" t="s">
        <v>23</v>
      </c>
      <c r="C114" s="111" t="s">
        <v>82</v>
      </c>
      <c r="D114" s="111" t="s">
        <v>82</v>
      </c>
      <c r="E114" s="111" t="s">
        <v>62</v>
      </c>
      <c r="F114" s="111">
        <v>37</v>
      </c>
      <c r="G114" s="125"/>
      <c r="H114" s="104"/>
      <c r="I114" s="111">
        <v>915</v>
      </c>
      <c r="J114" s="115">
        <f>F114*I114</f>
        <v>33855</v>
      </c>
      <c r="K114" s="111" t="s">
        <v>97</v>
      </c>
    </row>
    <row r="115" customHeight="1" spans="1:11">
      <c r="A115" s="98" t="s">
        <v>11</v>
      </c>
      <c r="B115" s="99" t="s">
        <v>23</v>
      </c>
      <c r="C115" s="111" t="s">
        <v>112</v>
      </c>
      <c r="D115" s="111" t="s">
        <v>113</v>
      </c>
      <c r="E115" s="111" t="s">
        <v>33</v>
      </c>
      <c r="F115" s="111">
        <v>26</v>
      </c>
      <c r="G115" s="125">
        <v>221</v>
      </c>
      <c r="H115" s="104"/>
      <c r="I115" s="117">
        <v>102</v>
      </c>
      <c r="J115" s="115">
        <f t="shared" ref="J115:J117" si="16">I115*F115</f>
        <v>2652</v>
      </c>
      <c r="K115" s="111" t="s">
        <v>97</v>
      </c>
    </row>
    <row r="116" customHeight="1" spans="1:11">
      <c r="A116" s="98" t="s">
        <v>11</v>
      </c>
      <c r="B116" s="99" t="s">
        <v>23</v>
      </c>
      <c r="C116" s="111" t="s">
        <v>34</v>
      </c>
      <c r="D116" s="111" t="s">
        <v>34</v>
      </c>
      <c r="E116" s="111" t="s">
        <v>33</v>
      </c>
      <c r="F116" s="111">
        <v>33</v>
      </c>
      <c r="G116" s="125">
        <v>32</v>
      </c>
      <c r="H116" s="104"/>
      <c r="I116" s="124">
        <v>16</v>
      </c>
      <c r="J116" s="115">
        <f t="shared" si="16"/>
        <v>528</v>
      </c>
      <c r="K116" s="111" t="s">
        <v>97</v>
      </c>
    </row>
    <row r="117" customHeight="1" spans="1:11">
      <c r="A117" s="98" t="s">
        <v>11</v>
      </c>
      <c r="B117" s="99" t="s">
        <v>23</v>
      </c>
      <c r="C117" s="111" t="s">
        <v>73</v>
      </c>
      <c r="D117" s="111" t="s">
        <v>113</v>
      </c>
      <c r="E117" s="111" t="s">
        <v>33</v>
      </c>
      <c r="F117" s="111">
        <v>3</v>
      </c>
      <c r="G117" s="125">
        <v>1</v>
      </c>
      <c r="H117" s="104"/>
      <c r="I117" s="117">
        <v>102</v>
      </c>
      <c r="J117" s="115">
        <f t="shared" si="16"/>
        <v>306</v>
      </c>
      <c r="K117" s="111" t="s">
        <v>99</v>
      </c>
    </row>
    <row r="118" customHeight="1" spans="1:11">
      <c r="A118" s="98" t="s">
        <v>11</v>
      </c>
      <c r="B118" s="99" t="s">
        <v>23</v>
      </c>
      <c r="C118" s="111" t="s">
        <v>84</v>
      </c>
      <c r="D118" s="111" t="s">
        <v>84</v>
      </c>
      <c r="E118" s="111" t="s">
        <v>62</v>
      </c>
      <c r="F118" s="111">
        <v>1</v>
      </c>
      <c r="G118" s="125">
        <v>25</v>
      </c>
      <c r="H118" s="104"/>
      <c r="I118" s="123" t="s">
        <v>85</v>
      </c>
      <c r="J118" s="118">
        <f>9790/1000*G118</f>
        <v>244.75</v>
      </c>
      <c r="K118" s="111" t="s">
        <v>99</v>
      </c>
    </row>
    <row r="119" customHeight="1" spans="1:11">
      <c r="A119" s="98" t="s">
        <v>11</v>
      </c>
      <c r="B119" s="99" t="s">
        <v>23</v>
      </c>
      <c r="C119" s="111" t="s">
        <v>114</v>
      </c>
      <c r="D119" s="111" t="s">
        <v>115</v>
      </c>
      <c r="E119" s="111" t="s">
        <v>33</v>
      </c>
      <c r="F119" s="111">
        <v>1</v>
      </c>
      <c r="G119" s="125">
        <v>5</v>
      </c>
      <c r="H119" s="104"/>
      <c r="I119" s="117" t="s">
        <v>37</v>
      </c>
      <c r="J119" s="118">
        <f>2050/1000*G119</f>
        <v>10.25</v>
      </c>
      <c r="K119" s="111" t="s">
        <v>99</v>
      </c>
    </row>
    <row r="120" customHeight="1" spans="1:11">
      <c r="A120" s="98" t="s">
        <v>11</v>
      </c>
      <c r="B120" s="99" t="s">
        <v>23</v>
      </c>
      <c r="C120" s="111" t="s">
        <v>116</v>
      </c>
      <c r="D120" s="111" t="s">
        <v>39</v>
      </c>
      <c r="E120" s="111" t="s">
        <v>117</v>
      </c>
      <c r="F120" s="111">
        <v>2</v>
      </c>
      <c r="G120" s="125">
        <v>1.5</v>
      </c>
      <c r="H120" s="104">
        <v>1</v>
      </c>
      <c r="I120" s="117" t="s">
        <v>40</v>
      </c>
      <c r="J120" s="119">
        <f>69260/1000*H120*G120</f>
        <v>103.89</v>
      </c>
      <c r="K120" s="111" t="s">
        <v>99</v>
      </c>
    </row>
    <row r="121" customHeight="1" spans="1:11">
      <c r="A121" s="98" t="s">
        <v>11</v>
      </c>
      <c r="B121" s="99" t="s">
        <v>23</v>
      </c>
      <c r="C121" s="111" t="s">
        <v>118</v>
      </c>
      <c r="D121" s="111" t="s">
        <v>115</v>
      </c>
      <c r="E121" s="111" t="s">
        <v>33</v>
      </c>
      <c r="F121" s="111">
        <v>4</v>
      </c>
      <c r="G121" s="125">
        <v>298</v>
      </c>
      <c r="H121" s="104"/>
      <c r="I121" s="117" t="s">
        <v>37</v>
      </c>
      <c r="J121" s="118">
        <f t="shared" ref="J121:J126" si="17">2050/1000*G121</f>
        <v>610.9</v>
      </c>
      <c r="K121" s="111" t="s">
        <v>99</v>
      </c>
    </row>
    <row r="122" customHeight="1" spans="1:11">
      <c r="A122" s="98" t="s">
        <v>11</v>
      </c>
      <c r="B122" s="99" t="s">
        <v>23</v>
      </c>
      <c r="C122" s="111" t="s">
        <v>119</v>
      </c>
      <c r="D122" s="111" t="s">
        <v>81</v>
      </c>
      <c r="E122" s="111" t="s">
        <v>89</v>
      </c>
      <c r="F122" s="111">
        <v>10</v>
      </c>
      <c r="G122" s="125">
        <v>1.5</v>
      </c>
      <c r="H122" s="104">
        <v>0.1</v>
      </c>
      <c r="I122" s="117" t="s">
        <v>40</v>
      </c>
      <c r="J122" s="119">
        <f>69260/1000*H122*G122</f>
        <v>10.389</v>
      </c>
      <c r="K122" s="111" t="s">
        <v>104</v>
      </c>
    </row>
    <row r="123" customHeight="1" spans="1:11">
      <c r="A123" s="98" t="s">
        <v>11</v>
      </c>
      <c r="B123" s="99" t="s">
        <v>23</v>
      </c>
      <c r="C123" s="111" t="s">
        <v>101</v>
      </c>
      <c r="D123" s="111" t="s">
        <v>77</v>
      </c>
      <c r="E123" s="111" t="s">
        <v>103</v>
      </c>
      <c r="F123" s="111">
        <v>2</v>
      </c>
      <c r="G123" s="125">
        <v>25.5</v>
      </c>
      <c r="H123" s="104">
        <v>0.27</v>
      </c>
      <c r="I123" s="116" t="s">
        <v>79</v>
      </c>
      <c r="J123" s="119">
        <f>17090/1000*H123*G123</f>
        <v>117.66465</v>
      </c>
      <c r="K123" s="111" t="s">
        <v>99</v>
      </c>
    </row>
    <row r="124" customHeight="1" spans="1:11">
      <c r="A124" s="98" t="s">
        <v>11</v>
      </c>
      <c r="B124" s="99" t="s">
        <v>23</v>
      </c>
      <c r="C124" s="111" t="s">
        <v>120</v>
      </c>
      <c r="D124" s="111" t="s">
        <v>120</v>
      </c>
      <c r="E124" s="111" t="s">
        <v>121</v>
      </c>
      <c r="F124" s="111">
        <v>2</v>
      </c>
      <c r="G124" s="125">
        <v>5</v>
      </c>
      <c r="H124" s="104"/>
      <c r="I124" s="117">
        <v>3</v>
      </c>
      <c r="J124" s="115">
        <f>I124*F124</f>
        <v>6</v>
      </c>
      <c r="K124" s="111" t="s">
        <v>99</v>
      </c>
    </row>
    <row r="125" customHeight="1" spans="1:11">
      <c r="A125" s="98" t="s">
        <v>11</v>
      </c>
      <c r="B125" s="99" t="s">
        <v>23</v>
      </c>
      <c r="C125" s="111" t="s">
        <v>115</v>
      </c>
      <c r="D125" s="111" t="s">
        <v>115</v>
      </c>
      <c r="E125" s="111" t="s">
        <v>33</v>
      </c>
      <c r="F125" s="111">
        <v>1</v>
      </c>
      <c r="G125" s="125">
        <v>0.5</v>
      </c>
      <c r="H125" s="104"/>
      <c r="I125" s="117" t="s">
        <v>37</v>
      </c>
      <c r="J125" s="118">
        <f t="shared" si="17"/>
        <v>1.025</v>
      </c>
      <c r="K125" s="111" t="s">
        <v>99</v>
      </c>
    </row>
    <row r="126" customHeight="1" spans="1:11">
      <c r="A126" s="98" t="s">
        <v>11</v>
      </c>
      <c r="B126" s="99" t="s">
        <v>23</v>
      </c>
      <c r="C126" s="111" t="s">
        <v>49</v>
      </c>
      <c r="D126" s="111" t="s">
        <v>115</v>
      </c>
      <c r="E126" s="111" t="s">
        <v>67</v>
      </c>
      <c r="F126" s="111">
        <v>12</v>
      </c>
      <c r="G126" s="125">
        <v>76</v>
      </c>
      <c r="H126" s="104"/>
      <c r="I126" s="117" t="s">
        <v>37</v>
      </c>
      <c r="J126" s="118">
        <f t="shared" si="17"/>
        <v>155.8</v>
      </c>
      <c r="K126" s="111" t="s">
        <v>99</v>
      </c>
    </row>
    <row r="127" customHeight="1" spans="1:11">
      <c r="A127" s="98" t="s">
        <v>11</v>
      </c>
      <c r="B127" s="99" t="s">
        <v>23</v>
      </c>
      <c r="C127" s="111" t="s">
        <v>102</v>
      </c>
      <c r="D127" s="111" t="s">
        <v>81</v>
      </c>
      <c r="E127" s="111" t="s">
        <v>103</v>
      </c>
      <c r="F127" s="111">
        <v>10</v>
      </c>
      <c r="G127" s="125">
        <v>15.5</v>
      </c>
      <c r="H127" s="104">
        <v>0.5</v>
      </c>
      <c r="I127" s="117" t="s">
        <v>40</v>
      </c>
      <c r="J127" s="119">
        <f>69260/1000*H127*G127</f>
        <v>536.765</v>
      </c>
      <c r="K127" s="111" t="s">
        <v>99</v>
      </c>
    </row>
    <row r="128" customHeight="1" spans="1:11">
      <c r="A128" s="98" t="s">
        <v>11</v>
      </c>
      <c r="B128" s="99" t="s">
        <v>23</v>
      </c>
      <c r="C128" s="111" t="s">
        <v>107</v>
      </c>
      <c r="D128" s="111" t="s">
        <v>113</v>
      </c>
      <c r="E128" s="111" t="s">
        <v>33</v>
      </c>
      <c r="F128" s="111">
        <v>4</v>
      </c>
      <c r="G128" s="125">
        <v>26</v>
      </c>
      <c r="H128" s="104"/>
      <c r="I128" s="117">
        <v>102</v>
      </c>
      <c r="J128" s="115">
        <f>I128*F128</f>
        <v>408</v>
      </c>
      <c r="K128" s="111" t="s">
        <v>99</v>
      </c>
    </row>
    <row r="129" customHeight="1" spans="1:11">
      <c r="A129" s="98" t="s">
        <v>11</v>
      </c>
      <c r="B129" s="99" t="s">
        <v>23</v>
      </c>
      <c r="C129" s="111" t="s">
        <v>57</v>
      </c>
      <c r="D129" s="111" t="s">
        <v>115</v>
      </c>
      <c r="E129" s="111" t="s">
        <v>33</v>
      </c>
      <c r="F129" s="111">
        <v>19</v>
      </c>
      <c r="G129" s="125">
        <v>302</v>
      </c>
      <c r="H129" s="104"/>
      <c r="I129" s="117" t="s">
        <v>37</v>
      </c>
      <c r="J129" s="118">
        <f>2050/1000*G129</f>
        <v>619.1</v>
      </c>
      <c r="K129" s="111" t="s">
        <v>99</v>
      </c>
    </row>
    <row r="130" customHeight="1" spans="1:11">
      <c r="A130" s="98" t="s">
        <v>11</v>
      </c>
      <c r="B130" s="99" t="s">
        <v>23</v>
      </c>
      <c r="C130" s="111" t="s">
        <v>59</v>
      </c>
      <c r="D130" s="111" t="s">
        <v>59</v>
      </c>
      <c r="E130" s="111" t="s">
        <v>67</v>
      </c>
      <c r="F130" s="111">
        <v>55</v>
      </c>
      <c r="G130" s="125"/>
      <c r="H130" s="104">
        <v>0.32</v>
      </c>
      <c r="I130" s="117" t="s">
        <v>60</v>
      </c>
      <c r="J130" s="120">
        <f>(965*H130+179)*F130</f>
        <v>26829</v>
      </c>
      <c r="K130" s="111" t="s">
        <v>99</v>
      </c>
    </row>
    <row r="131" customHeight="1" spans="1:11">
      <c r="A131" s="98"/>
      <c r="B131" s="132"/>
      <c r="C131" s="60"/>
      <c r="D131" s="60"/>
      <c r="E131" s="60"/>
      <c r="F131" s="60"/>
      <c r="G131" s="125"/>
      <c r="H131" s="104"/>
      <c r="I131" s="134"/>
      <c r="J131" s="135"/>
      <c r="K131" s="60"/>
    </row>
    <row r="132" customHeight="1" spans="1:11">
      <c r="A132" s="98"/>
      <c r="B132" s="132"/>
      <c r="C132" s="60"/>
      <c r="D132" s="60"/>
      <c r="E132" s="60"/>
      <c r="F132" s="60"/>
      <c r="G132" s="125"/>
      <c r="H132" s="104"/>
      <c r="I132" s="131"/>
      <c r="J132" s="115"/>
      <c r="K132" s="60"/>
    </row>
    <row r="133" customHeight="1" spans="1:11">
      <c r="A133" s="98"/>
      <c r="B133" s="132"/>
      <c r="C133" s="60"/>
      <c r="D133" s="60"/>
      <c r="E133" s="60"/>
      <c r="F133" s="60"/>
      <c r="G133" s="125"/>
      <c r="H133" s="104"/>
      <c r="I133" s="134"/>
      <c r="J133" s="136"/>
      <c r="K133" s="60"/>
    </row>
    <row r="134" customHeight="1" spans="1:11">
      <c r="A134" s="98"/>
      <c r="B134" s="132"/>
      <c r="C134" s="60"/>
      <c r="D134" s="60"/>
      <c r="E134" s="60"/>
      <c r="F134" s="60"/>
      <c r="G134" s="125"/>
      <c r="H134" s="104"/>
      <c r="I134" s="137"/>
      <c r="J134" s="136"/>
      <c r="K134" s="60"/>
    </row>
    <row r="135" customHeight="1" spans="1:11">
      <c r="A135" s="98"/>
      <c r="B135" s="132"/>
      <c r="C135" s="60"/>
      <c r="D135" s="60"/>
      <c r="E135" s="60"/>
      <c r="F135" s="60"/>
      <c r="G135" s="125"/>
      <c r="H135" s="104"/>
      <c r="I135" s="134"/>
      <c r="J135" s="136"/>
      <c r="K135" s="60"/>
    </row>
    <row r="136" customHeight="1" spans="1:11">
      <c r="A136" s="98"/>
      <c r="B136" s="132"/>
      <c r="C136" s="60"/>
      <c r="D136" s="60"/>
      <c r="E136" s="60"/>
      <c r="F136" s="60"/>
      <c r="G136" s="125"/>
      <c r="H136" s="104"/>
      <c r="I136" s="134"/>
      <c r="J136" s="136"/>
      <c r="K136" s="60"/>
    </row>
    <row r="137" customHeight="1" spans="1:11">
      <c r="A137" s="98"/>
      <c r="B137" s="132"/>
      <c r="C137" s="60"/>
      <c r="D137" s="60"/>
      <c r="E137" s="60"/>
      <c r="F137" s="60"/>
      <c r="G137" s="125"/>
      <c r="H137" s="104"/>
      <c r="I137" s="134"/>
      <c r="J137" s="136"/>
      <c r="K137" s="60"/>
    </row>
    <row r="138" customHeight="1" spans="1:11">
      <c r="A138" s="98"/>
      <c r="B138" s="132"/>
      <c r="C138" s="60"/>
      <c r="D138" s="60"/>
      <c r="E138" s="60"/>
      <c r="F138" s="60"/>
      <c r="G138" s="125"/>
      <c r="H138" s="104"/>
      <c r="I138" s="134"/>
      <c r="J138" s="136"/>
      <c r="K138" s="60"/>
    </row>
    <row r="139" customHeight="1" spans="1:11">
      <c r="A139" s="98"/>
      <c r="B139" s="132"/>
      <c r="C139" s="60"/>
      <c r="D139" s="60"/>
      <c r="E139" s="60"/>
      <c r="F139" s="60"/>
      <c r="G139" s="125"/>
      <c r="H139" s="104"/>
      <c r="I139" s="134"/>
      <c r="J139" s="135"/>
      <c r="K139" s="60"/>
    </row>
    <row r="140" customHeight="1" spans="1:11">
      <c r="A140" s="98"/>
      <c r="B140" s="132"/>
      <c r="C140" s="60"/>
      <c r="D140" s="60"/>
      <c r="E140" s="60"/>
      <c r="F140" s="60"/>
      <c r="G140" s="125"/>
      <c r="H140" s="104"/>
      <c r="I140" s="134"/>
      <c r="J140" s="136"/>
      <c r="K140" s="60"/>
    </row>
    <row r="141" customHeight="1" spans="1:11">
      <c r="A141" s="98"/>
      <c r="B141" s="132"/>
      <c r="C141" s="60"/>
      <c r="D141" s="60"/>
      <c r="E141" s="60"/>
      <c r="F141" s="60"/>
      <c r="G141" s="125"/>
      <c r="H141" s="104"/>
      <c r="I141" s="134"/>
      <c r="J141" s="115"/>
      <c r="K141" s="60"/>
    </row>
    <row r="142" customHeight="1" spans="1:11">
      <c r="A142" s="98"/>
      <c r="B142" s="132"/>
      <c r="C142" s="60"/>
      <c r="D142" s="60"/>
      <c r="E142" s="60"/>
      <c r="F142" s="60"/>
      <c r="G142" s="125"/>
      <c r="H142" s="104"/>
      <c r="I142" s="134"/>
      <c r="J142" s="115"/>
      <c r="K142" s="60"/>
    </row>
    <row r="143" customHeight="1" spans="1:11">
      <c r="A143" s="98"/>
      <c r="B143" s="132"/>
      <c r="C143" s="60"/>
      <c r="D143" s="60"/>
      <c r="E143" s="60"/>
      <c r="F143" s="60"/>
      <c r="G143" s="126"/>
      <c r="H143" s="127"/>
      <c r="I143" s="134"/>
      <c r="J143" s="138"/>
      <c r="K143" s="60"/>
    </row>
    <row r="144" customHeight="1" spans="1:11">
      <c r="A144" s="98"/>
      <c r="B144" s="132"/>
      <c r="C144" s="60"/>
      <c r="D144" s="60"/>
      <c r="E144" s="60"/>
      <c r="F144" s="60"/>
      <c r="G144" s="128"/>
      <c r="H144" s="104"/>
      <c r="I144" s="139"/>
      <c r="J144" s="115"/>
      <c r="K144" s="60"/>
    </row>
    <row r="145" customHeight="1" spans="1:11">
      <c r="A145" s="98"/>
      <c r="B145" s="132"/>
      <c r="C145" s="60"/>
      <c r="D145" s="60"/>
      <c r="E145" s="60"/>
      <c r="F145" s="60"/>
      <c r="G145" s="128"/>
      <c r="H145" s="104"/>
      <c r="I145" s="114"/>
      <c r="J145" s="115"/>
      <c r="K145" s="60"/>
    </row>
    <row r="146" customHeight="1" spans="1:11">
      <c r="A146" s="98"/>
      <c r="B146" s="132"/>
      <c r="C146" s="133"/>
      <c r="D146" s="60"/>
      <c r="E146" s="60"/>
      <c r="F146" s="60"/>
      <c r="G146" s="128"/>
      <c r="H146" s="104"/>
      <c r="I146" s="134"/>
      <c r="J146" s="136"/>
      <c r="K146" s="60"/>
    </row>
    <row r="147" customHeight="1" spans="1:11">
      <c r="A147" s="98"/>
      <c r="B147" s="132"/>
      <c r="C147" s="133"/>
      <c r="D147" s="133"/>
      <c r="E147" s="60"/>
      <c r="F147" s="60"/>
      <c r="G147" s="128"/>
      <c r="H147" s="104"/>
      <c r="I147" s="139"/>
      <c r="J147" s="115"/>
      <c r="K147" s="60"/>
    </row>
    <row r="148" customHeight="1" spans="1:11">
      <c r="A148" s="98"/>
      <c r="B148" s="132"/>
      <c r="C148" s="60"/>
      <c r="D148" s="60"/>
      <c r="E148" s="60"/>
      <c r="F148" s="60"/>
      <c r="G148" s="128"/>
      <c r="H148" s="104"/>
      <c r="I148" s="114"/>
      <c r="J148" s="115"/>
      <c r="K148" s="60"/>
    </row>
    <row r="149" customHeight="1" spans="1:11">
      <c r="A149" s="98"/>
      <c r="B149" s="132"/>
      <c r="C149" s="60"/>
      <c r="D149" s="60"/>
      <c r="E149" s="60"/>
      <c r="F149" s="60"/>
      <c r="G149" s="128"/>
      <c r="H149" s="104"/>
      <c r="I149" s="134"/>
      <c r="J149" s="115"/>
      <c r="K149" s="60"/>
    </row>
    <row r="150" customHeight="1" spans="1:11">
      <c r="A150" s="98"/>
      <c r="B150" s="132"/>
      <c r="C150" s="60"/>
      <c r="D150" s="60"/>
      <c r="E150" s="60"/>
      <c r="F150" s="60"/>
      <c r="G150" s="128"/>
      <c r="H150" s="130"/>
      <c r="I150" s="114"/>
      <c r="J150" s="135"/>
      <c r="K150" s="60"/>
    </row>
    <row r="151" customHeight="1" spans="1:11">
      <c r="A151" s="98"/>
      <c r="B151" s="132"/>
      <c r="C151" s="60"/>
      <c r="D151" s="60"/>
      <c r="E151" s="60"/>
      <c r="F151" s="60"/>
      <c r="G151" s="128"/>
      <c r="H151" s="130"/>
      <c r="I151" s="114"/>
      <c r="J151" s="135"/>
      <c r="K151" s="60"/>
    </row>
    <row r="152" customHeight="1" spans="1:11">
      <c r="A152" s="98"/>
      <c r="B152" s="132"/>
      <c r="C152" s="60"/>
      <c r="D152" s="60"/>
      <c r="E152" s="60"/>
      <c r="F152" s="60"/>
      <c r="G152" s="128"/>
      <c r="H152" s="130"/>
      <c r="I152" s="134"/>
      <c r="J152" s="135"/>
      <c r="K152" s="60"/>
    </row>
    <row r="153" customHeight="1" spans="1:11">
      <c r="A153" s="98"/>
      <c r="B153" s="132"/>
      <c r="C153" s="60"/>
      <c r="D153" s="60"/>
      <c r="E153" s="60"/>
      <c r="F153" s="60"/>
      <c r="G153" s="128"/>
      <c r="H153" s="60"/>
      <c r="I153" s="131"/>
      <c r="J153" s="115"/>
      <c r="K153" s="60"/>
    </row>
    <row r="154" customHeight="1" spans="1:11">
      <c r="A154" s="98"/>
      <c r="B154" s="132"/>
      <c r="C154" s="60"/>
      <c r="D154" s="60"/>
      <c r="E154" s="60"/>
      <c r="F154" s="60"/>
      <c r="G154" s="128"/>
      <c r="H154" s="60"/>
      <c r="I154" s="134"/>
      <c r="J154" s="136"/>
      <c r="K154" s="60"/>
    </row>
    <row r="155" customHeight="1" spans="1:11">
      <c r="A155" s="98"/>
      <c r="B155" s="132"/>
      <c r="C155" s="60"/>
      <c r="D155" s="60"/>
      <c r="E155" s="60"/>
      <c r="F155" s="60"/>
      <c r="G155" s="128"/>
      <c r="H155" s="60"/>
      <c r="I155" s="134"/>
      <c r="J155" s="136"/>
      <c r="K155" s="60"/>
    </row>
    <row r="156" customHeight="1" spans="1:11">
      <c r="A156" s="98"/>
      <c r="B156" s="132"/>
      <c r="C156" s="60"/>
      <c r="D156" s="60"/>
      <c r="E156" s="60"/>
      <c r="F156" s="60"/>
      <c r="G156" s="128"/>
      <c r="H156" s="60"/>
      <c r="I156" s="134"/>
      <c r="J156" s="115"/>
      <c r="K156" s="60"/>
    </row>
    <row r="157" customHeight="1" spans="1:11">
      <c r="A157" s="98"/>
      <c r="B157" s="132"/>
      <c r="C157" s="60"/>
      <c r="D157" s="60"/>
      <c r="E157" s="60"/>
      <c r="F157" s="60"/>
      <c r="G157" s="128"/>
      <c r="H157" s="60"/>
      <c r="I157" s="134"/>
      <c r="J157" s="136"/>
      <c r="K157" s="60"/>
    </row>
    <row r="158" customHeight="1" spans="1:11">
      <c r="A158" s="98"/>
      <c r="B158" s="132"/>
      <c r="C158" s="60"/>
      <c r="D158" s="60"/>
      <c r="E158" s="60"/>
      <c r="F158" s="60"/>
      <c r="G158" s="128"/>
      <c r="H158" s="60"/>
      <c r="I158" s="134"/>
      <c r="J158" s="136"/>
      <c r="K158" s="60"/>
    </row>
    <row r="159" customHeight="1" spans="1:11">
      <c r="A159" s="98"/>
      <c r="B159" s="132"/>
      <c r="C159" s="60"/>
      <c r="D159" s="60"/>
      <c r="E159" s="60"/>
      <c r="F159" s="60"/>
      <c r="G159" s="128"/>
      <c r="H159" s="60"/>
      <c r="I159" s="134"/>
      <c r="J159" s="136"/>
      <c r="K159" s="60"/>
    </row>
    <row r="160" customHeight="1" spans="1:11">
      <c r="A160" s="98"/>
      <c r="B160" s="132"/>
      <c r="C160" s="60"/>
      <c r="D160" s="60"/>
      <c r="E160" s="60"/>
      <c r="F160" s="60"/>
      <c r="G160" s="128"/>
      <c r="H160" s="127"/>
      <c r="I160" s="134"/>
      <c r="J160" s="138"/>
      <c r="K160" s="60"/>
    </row>
    <row r="161" customHeight="1" spans="1:11">
      <c r="A161" s="98"/>
      <c r="B161" s="132"/>
      <c r="C161" s="60"/>
      <c r="D161" s="60"/>
      <c r="E161" s="60"/>
      <c r="F161" s="60"/>
      <c r="G161" s="125"/>
      <c r="H161" s="104"/>
      <c r="I161" s="60"/>
      <c r="J161" s="115"/>
      <c r="K161" s="60"/>
    </row>
    <row r="162" customHeight="1" spans="1:11">
      <c r="A162" s="98"/>
      <c r="B162" s="132"/>
      <c r="C162" s="60"/>
      <c r="D162" s="60"/>
      <c r="E162" s="60"/>
      <c r="F162" s="60"/>
      <c r="G162" s="125"/>
      <c r="H162" s="104"/>
      <c r="I162" s="134"/>
      <c r="J162" s="115"/>
      <c r="K162" s="60"/>
    </row>
    <row r="163" customHeight="1" spans="1:11">
      <c r="A163" s="98"/>
      <c r="B163" s="132"/>
      <c r="C163" s="60"/>
      <c r="D163" s="60"/>
      <c r="E163" s="60"/>
      <c r="F163" s="60"/>
      <c r="G163" s="125"/>
      <c r="H163" s="104"/>
      <c r="I163" s="139"/>
      <c r="J163" s="115"/>
      <c r="K163" s="60"/>
    </row>
    <row r="164" customHeight="1" spans="1:11">
      <c r="A164" s="98"/>
      <c r="B164" s="132"/>
      <c r="C164" s="60"/>
      <c r="D164" s="60"/>
      <c r="E164" s="60"/>
      <c r="F164" s="60"/>
      <c r="G164" s="125"/>
      <c r="H164" s="104"/>
      <c r="I164" s="134"/>
      <c r="J164" s="115"/>
      <c r="K164" s="60"/>
    </row>
    <row r="165" customHeight="1" spans="1:11">
      <c r="A165" s="98"/>
      <c r="B165" s="132"/>
      <c r="C165" s="60"/>
      <c r="D165" s="60"/>
      <c r="E165" s="60"/>
      <c r="F165" s="60"/>
      <c r="G165" s="125"/>
      <c r="H165" s="104"/>
      <c r="I165" s="137"/>
      <c r="J165" s="136"/>
      <c r="K165" s="60"/>
    </row>
    <row r="166" customHeight="1" spans="1:11">
      <c r="A166" s="98"/>
      <c r="B166" s="132"/>
      <c r="C166" s="60"/>
      <c r="D166" s="60"/>
      <c r="E166" s="60"/>
      <c r="F166" s="60"/>
      <c r="G166" s="125"/>
      <c r="H166" s="104"/>
      <c r="I166" s="134"/>
      <c r="J166" s="136"/>
      <c r="K166" s="60"/>
    </row>
    <row r="167" customHeight="1" spans="1:11">
      <c r="A167" s="98"/>
      <c r="B167" s="132"/>
      <c r="C167" s="60"/>
      <c r="D167" s="60"/>
      <c r="E167" s="60"/>
      <c r="F167" s="60"/>
      <c r="G167" s="125"/>
      <c r="H167" s="104"/>
      <c r="I167" s="134"/>
      <c r="J167" s="135"/>
      <c r="K167" s="60"/>
    </row>
    <row r="168" customHeight="1" spans="1:11">
      <c r="A168" s="98"/>
      <c r="B168" s="132"/>
      <c r="C168" s="60"/>
      <c r="D168" s="60"/>
      <c r="E168" s="60"/>
      <c r="F168" s="60"/>
      <c r="G168" s="125"/>
      <c r="H168" s="104"/>
      <c r="I168" s="134"/>
      <c r="J168" s="136"/>
      <c r="K168" s="60"/>
    </row>
    <row r="169" customHeight="1" spans="1:11">
      <c r="A169" s="98"/>
      <c r="B169" s="132"/>
      <c r="C169" s="60"/>
      <c r="D169" s="60"/>
      <c r="E169" s="60"/>
      <c r="F169" s="60"/>
      <c r="G169" s="125"/>
      <c r="H169" s="104"/>
      <c r="I169" s="134"/>
      <c r="J169" s="135"/>
      <c r="K169" s="60"/>
    </row>
    <row r="170" customHeight="1" spans="1:11">
      <c r="A170" s="98"/>
      <c r="B170" s="132"/>
      <c r="C170" s="60"/>
      <c r="D170" s="60"/>
      <c r="E170" s="60"/>
      <c r="F170" s="60"/>
      <c r="G170" s="125"/>
      <c r="H170" s="104"/>
      <c r="I170" s="114"/>
      <c r="J170" s="135"/>
      <c r="K170" s="60"/>
    </row>
    <row r="171" customHeight="1" spans="1:11">
      <c r="A171" s="98"/>
      <c r="B171" s="132"/>
      <c r="C171" s="60"/>
      <c r="D171" s="60"/>
      <c r="E171" s="60"/>
      <c r="F171" s="60"/>
      <c r="G171" s="125"/>
      <c r="H171" s="104"/>
      <c r="I171" s="134"/>
      <c r="J171" s="115"/>
      <c r="K171" s="60"/>
    </row>
    <row r="172" customHeight="1" spans="1:11">
      <c r="A172" s="98"/>
      <c r="B172" s="132"/>
      <c r="C172" s="60"/>
      <c r="D172" s="60"/>
      <c r="E172" s="60"/>
      <c r="F172" s="60"/>
      <c r="G172" s="125"/>
      <c r="H172" s="104"/>
      <c r="I172" s="134"/>
      <c r="J172" s="136"/>
      <c r="K172" s="60"/>
    </row>
    <row r="173" customHeight="1" spans="1:11">
      <c r="A173" s="98"/>
      <c r="B173" s="132"/>
      <c r="C173" s="60"/>
      <c r="D173" s="60"/>
      <c r="E173" s="60"/>
      <c r="F173" s="60"/>
      <c r="G173" s="125"/>
      <c r="H173" s="104"/>
      <c r="I173" s="134"/>
      <c r="J173" s="136"/>
      <c r="K173" s="60"/>
    </row>
    <row r="174" customHeight="1" spans="1:11">
      <c r="A174" s="98"/>
      <c r="B174" s="132"/>
      <c r="C174" s="60"/>
      <c r="D174" s="60"/>
      <c r="E174" s="60"/>
      <c r="F174" s="60"/>
      <c r="G174" s="125"/>
      <c r="H174" s="104"/>
      <c r="I174" s="134"/>
      <c r="J174" s="135"/>
      <c r="K174" s="60"/>
    </row>
    <row r="175" customHeight="1" spans="1:11">
      <c r="A175" s="98"/>
      <c r="B175" s="132"/>
      <c r="C175" s="60"/>
      <c r="D175" s="60"/>
      <c r="E175" s="60"/>
      <c r="F175" s="60"/>
      <c r="G175" s="125"/>
      <c r="H175" s="104"/>
      <c r="I175" s="134"/>
      <c r="J175" s="115"/>
      <c r="K175" s="60"/>
    </row>
    <row r="176" customHeight="1" spans="1:11">
      <c r="A176" s="98"/>
      <c r="B176" s="132"/>
      <c r="C176" s="60"/>
      <c r="D176" s="60"/>
      <c r="E176" s="60"/>
      <c r="F176" s="60"/>
      <c r="G176" s="125"/>
      <c r="H176" s="104"/>
      <c r="I176" s="134"/>
      <c r="J176" s="136"/>
      <c r="K176" s="60"/>
    </row>
    <row r="177" customHeight="1" spans="1:11">
      <c r="A177" s="98"/>
      <c r="B177" s="132"/>
      <c r="C177" s="60"/>
      <c r="D177" s="60"/>
      <c r="E177" s="60"/>
      <c r="F177" s="60"/>
      <c r="G177" s="125"/>
      <c r="H177" s="104"/>
      <c r="I177" s="134"/>
      <c r="J177" s="138"/>
      <c r="K177" s="60"/>
    </row>
  </sheetData>
  <autoFilter xmlns:etc="http://www.wps.cn/officeDocument/2017/etCustomData" ref="A1:L177" etc:filterBottomFollowUsedRange="0">
    <extLst/>
  </autoFilter>
  <pageMargins left="0.7" right="0.7" top="0.75" bottom="0.75" header="0.3" footer="0.3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N311"/>
  <sheetViews>
    <sheetView zoomScale="85" zoomScaleNormal="85" workbookViewId="0">
      <pane ySplit="1" topLeftCell="A209" activePane="bottomLeft" state="frozen"/>
      <selection/>
      <selection pane="bottomLeft" activeCell="B1" sqref="B$1:B$1048576"/>
    </sheetView>
  </sheetViews>
  <sheetFormatPr defaultColWidth="9" defaultRowHeight="14.4"/>
  <cols>
    <col min="1" max="1" width="17.0833333333333" style="57" customWidth="1"/>
    <col min="2" max="2" width="21" style="57" customWidth="1"/>
    <col min="3" max="3" width="14" style="57" customWidth="1"/>
    <col min="4" max="4" width="16.5833333333333" style="57" customWidth="1"/>
    <col min="5" max="5" width="15.0833333333333" style="57" customWidth="1"/>
    <col min="6" max="6" width="15.3333333333333" style="57" customWidth="1"/>
    <col min="7" max="7" width="14.5833333333333" style="57" customWidth="1"/>
    <col min="8" max="8" width="15.5" style="57" customWidth="1"/>
    <col min="9" max="10" width="14.0833333333333" style="57" customWidth="1"/>
    <col min="11" max="11" width="13.25" style="57" customWidth="1"/>
    <col min="12" max="12" width="12.5" style="57" customWidth="1"/>
    <col min="13" max="13" width="13.5833333333333" style="57" customWidth="1"/>
    <col min="14" max="14" width="10.75" style="84" customWidth="1"/>
    <col min="15" max="16384" width="9" style="57"/>
  </cols>
  <sheetData>
    <row r="1" s="57" customFormat="1" ht="55.5" customHeight="1" spans="1:14">
      <c r="A1" s="85" t="s">
        <v>122</v>
      </c>
      <c r="B1" s="86" t="s">
        <v>123</v>
      </c>
      <c r="C1" s="87" t="s">
        <v>124</v>
      </c>
      <c r="D1" s="85" t="s">
        <v>125</v>
      </c>
      <c r="E1" s="87" t="s">
        <v>126</v>
      </c>
      <c r="F1" s="88" t="s">
        <v>127</v>
      </c>
      <c r="G1" s="88" t="s">
        <v>128</v>
      </c>
      <c r="H1" s="88" t="s">
        <v>129</v>
      </c>
      <c r="I1" s="88" t="s">
        <v>130</v>
      </c>
      <c r="J1" s="88" t="s">
        <v>131</v>
      </c>
      <c r="K1" s="88" t="s">
        <v>132</v>
      </c>
      <c r="L1" s="88" t="s">
        <v>133</v>
      </c>
      <c r="M1" s="88" t="s">
        <v>134</v>
      </c>
      <c r="N1" s="92" t="s">
        <v>135</v>
      </c>
    </row>
    <row r="2" s="57" customFormat="1" spans="1:14">
      <c r="A2" s="62" t="s">
        <v>136</v>
      </c>
      <c r="B2" s="89" t="s">
        <v>137</v>
      </c>
      <c r="C2" s="52" t="s">
        <v>42</v>
      </c>
      <c r="D2" s="52" t="s">
        <v>42</v>
      </c>
      <c r="E2" s="52">
        <v>3270.87</v>
      </c>
      <c r="F2" s="52">
        <v>98.13</v>
      </c>
      <c r="G2" s="52">
        <v>1</v>
      </c>
      <c r="H2" s="52" t="s">
        <v>33</v>
      </c>
      <c r="I2" s="52"/>
      <c r="J2" s="91" t="s">
        <v>42</v>
      </c>
      <c r="K2" s="52"/>
      <c r="L2" s="52" t="s">
        <v>138</v>
      </c>
      <c r="M2" s="52" t="s">
        <v>139</v>
      </c>
      <c r="N2" s="93" t="s">
        <v>140</v>
      </c>
    </row>
    <row r="3" s="57" customFormat="1" spans="1:14">
      <c r="A3" s="62" t="s">
        <v>136</v>
      </c>
      <c r="B3" s="89" t="s">
        <v>141</v>
      </c>
      <c r="C3" s="52" t="s">
        <v>142</v>
      </c>
      <c r="D3" s="52" t="s">
        <v>24</v>
      </c>
      <c r="E3" s="52">
        <v>6404.19</v>
      </c>
      <c r="F3" s="52">
        <v>192.13</v>
      </c>
      <c r="G3" s="52">
        <v>1</v>
      </c>
      <c r="H3" s="52" t="s">
        <v>62</v>
      </c>
      <c r="I3" s="52"/>
      <c r="J3" s="91" t="s">
        <v>143</v>
      </c>
      <c r="K3" s="52"/>
      <c r="L3" s="52" t="s">
        <v>144</v>
      </c>
      <c r="M3" s="52" t="s">
        <v>145</v>
      </c>
      <c r="N3" s="93" t="s">
        <v>140</v>
      </c>
    </row>
    <row r="4" s="57" customFormat="1" spans="1:14">
      <c r="A4" s="62" t="s">
        <v>136</v>
      </c>
      <c r="B4" s="90" t="s">
        <v>146</v>
      </c>
      <c r="C4" s="91" t="s">
        <v>147</v>
      </c>
      <c r="D4" s="91" t="s">
        <v>44</v>
      </c>
      <c r="E4" s="91">
        <v>94.79</v>
      </c>
      <c r="F4" s="91">
        <v>2.84</v>
      </c>
      <c r="G4" s="91">
        <v>1</v>
      </c>
      <c r="H4" s="91" t="s">
        <v>33</v>
      </c>
      <c r="I4" s="91"/>
      <c r="J4" s="91" t="s">
        <v>148</v>
      </c>
      <c r="K4" s="91"/>
      <c r="L4" s="91" t="s">
        <v>138</v>
      </c>
      <c r="M4" s="91" t="s">
        <v>139</v>
      </c>
      <c r="N4" s="93" t="s">
        <v>140</v>
      </c>
    </row>
    <row r="5" s="57" customFormat="1" spans="1:14">
      <c r="A5" s="62" t="s">
        <v>136</v>
      </c>
      <c r="B5" s="89" t="s">
        <v>149</v>
      </c>
      <c r="C5" s="52" t="s">
        <v>150</v>
      </c>
      <c r="D5" s="52" t="s">
        <v>34</v>
      </c>
      <c r="E5" s="52">
        <v>2556.52</v>
      </c>
      <c r="F5" s="52">
        <v>76.7</v>
      </c>
      <c r="G5" s="52">
        <v>1</v>
      </c>
      <c r="H5" s="52" t="s">
        <v>33</v>
      </c>
      <c r="I5" s="52"/>
      <c r="J5" s="52" t="s">
        <v>151</v>
      </c>
      <c r="K5" s="52"/>
      <c r="L5" s="52" t="s">
        <v>138</v>
      </c>
      <c r="M5" s="52" t="s">
        <v>139</v>
      </c>
      <c r="N5" s="93" t="s">
        <v>140</v>
      </c>
    </row>
    <row r="6" s="57" customFormat="1" spans="1:14">
      <c r="A6" s="62" t="s">
        <v>136</v>
      </c>
      <c r="B6" s="89" t="s">
        <v>152</v>
      </c>
      <c r="C6" s="52" t="s">
        <v>153</v>
      </c>
      <c r="D6" s="52" t="s">
        <v>31</v>
      </c>
      <c r="E6" s="52">
        <v>628.97</v>
      </c>
      <c r="F6" s="52">
        <v>61.24</v>
      </c>
      <c r="G6" s="52">
        <v>1</v>
      </c>
      <c r="H6" s="52" t="s">
        <v>33</v>
      </c>
      <c r="I6" s="52"/>
      <c r="J6" s="91" t="s">
        <v>31</v>
      </c>
      <c r="K6" s="52"/>
      <c r="L6" s="52" t="s">
        <v>138</v>
      </c>
      <c r="M6" s="52" t="s">
        <v>139</v>
      </c>
      <c r="N6" s="93" t="s">
        <v>140</v>
      </c>
    </row>
    <row r="7" s="57" customFormat="1" spans="1:14">
      <c r="A7" s="62" t="s">
        <v>136</v>
      </c>
      <c r="B7" s="89" t="s">
        <v>154</v>
      </c>
      <c r="C7" s="52" t="s">
        <v>147</v>
      </c>
      <c r="D7" s="52" t="s">
        <v>56</v>
      </c>
      <c r="E7" s="52">
        <v>321.56</v>
      </c>
      <c r="F7" s="52">
        <v>13.98</v>
      </c>
      <c r="G7" s="52">
        <v>1</v>
      </c>
      <c r="H7" s="52" t="s">
        <v>33</v>
      </c>
      <c r="I7" s="52"/>
      <c r="J7" s="52" t="s">
        <v>155</v>
      </c>
      <c r="K7" s="52"/>
      <c r="L7" s="52" t="s">
        <v>138</v>
      </c>
      <c r="M7" s="52" t="s">
        <v>139</v>
      </c>
      <c r="N7" s="93" t="s">
        <v>140</v>
      </c>
    </row>
    <row r="8" s="57" customFormat="1" spans="1:14">
      <c r="A8" s="62" t="s">
        <v>136</v>
      </c>
      <c r="B8" s="89" t="s">
        <v>156</v>
      </c>
      <c r="C8" s="52" t="s">
        <v>32</v>
      </c>
      <c r="D8" s="52" t="s">
        <v>42</v>
      </c>
      <c r="E8" s="52">
        <v>4196.5</v>
      </c>
      <c r="F8" s="52">
        <v>125.9</v>
      </c>
      <c r="G8" s="52">
        <v>1</v>
      </c>
      <c r="H8" s="52" t="s">
        <v>33</v>
      </c>
      <c r="I8" s="52"/>
      <c r="J8" s="91" t="s">
        <v>42</v>
      </c>
      <c r="K8" s="52"/>
      <c r="L8" s="52" t="s">
        <v>157</v>
      </c>
      <c r="M8" s="52" t="s">
        <v>158</v>
      </c>
      <c r="N8" s="93" t="s">
        <v>140</v>
      </c>
    </row>
    <row r="9" s="57" customFormat="1" spans="1:14">
      <c r="A9" s="62" t="s">
        <v>136</v>
      </c>
      <c r="B9" s="89" t="s">
        <v>159</v>
      </c>
      <c r="C9" s="52" t="s">
        <v>91</v>
      </c>
      <c r="D9" s="52" t="s">
        <v>58</v>
      </c>
      <c r="E9" s="52">
        <v>6851.66</v>
      </c>
      <c r="F9" s="52">
        <v>205.55</v>
      </c>
      <c r="G9" s="52">
        <v>1</v>
      </c>
      <c r="H9" s="52" t="s">
        <v>67</v>
      </c>
      <c r="I9" s="52"/>
      <c r="J9" s="91" t="s">
        <v>160</v>
      </c>
      <c r="K9" s="52"/>
      <c r="L9" s="52" t="s">
        <v>157</v>
      </c>
      <c r="M9" s="52" t="s">
        <v>158</v>
      </c>
      <c r="N9" s="93" t="s">
        <v>140</v>
      </c>
    </row>
    <row r="10" s="57" customFormat="1" spans="1:14">
      <c r="A10" s="62" t="s">
        <v>136</v>
      </c>
      <c r="B10" s="89" t="s">
        <v>161</v>
      </c>
      <c r="C10" s="52" t="s">
        <v>162</v>
      </c>
      <c r="D10" s="52" t="s">
        <v>24</v>
      </c>
      <c r="E10" s="52">
        <v>6059.38</v>
      </c>
      <c r="F10" s="52">
        <v>181.78</v>
      </c>
      <c r="G10" s="52">
        <v>1</v>
      </c>
      <c r="H10" s="52" t="s">
        <v>62</v>
      </c>
      <c r="I10" s="52"/>
      <c r="J10" s="91" t="s">
        <v>163</v>
      </c>
      <c r="K10" s="52"/>
      <c r="L10" s="52" t="s">
        <v>157</v>
      </c>
      <c r="M10" s="52" t="s">
        <v>158</v>
      </c>
      <c r="N10" s="93" t="s">
        <v>140</v>
      </c>
    </row>
    <row r="11" s="57" customFormat="1" spans="1:14">
      <c r="A11" s="62" t="s">
        <v>136</v>
      </c>
      <c r="B11" s="89" t="s">
        <v>164</v>
      </c>
      <c r="C11" s="52" t="s">
        <v>165</v>
      </c>
      <c r="D11" s="52" t="s">
        <v>47</v>
      </c>
      <c r="E11" s="52">
        <v>1829.67</v>
      </c>
      <c r="F11" s="52">
        <v>54.89</v>
      </c>
      <c r="G11" s="52">
        <v>1</v>
      </c>
      <c r="H11" s="52" t="s">
        <v>62</v>
      </c>
      <c r="I11" s="52"/>
      <c r="J11" s="52" t="s">
        <v>166</v>
      </c>
      <c r="K11" s="52"/>
      <c r="L11" s="52" t="s">
        <v>157</v>
      </c>
      <c r="M11" s="52" t="s">
        <v>158</v>
      </c>
      <c r="N11" s="93" t="s">
        <v>140</v>
      </c>
    </row>
    <row r="12" s="57" customFormat="1" spans="1:14">
      <c r="A12" s="62" t="s">
        <v>136</v>
      </c>
      <c r="B12" s="89" t="s">
        <v>167</v>
      </c>
      <c r="C12" s="52" t="s">
        <v>42</v>
      </c>
      <c r="D12" s="52" t="s">
        <v>42</v>
      </c>
      <c r="E12" s="52">
        <v>1882.64</v>
      </c>
      <c r="F12" s="52">
        <v>56.48</v>
      </c>
      <c r="G12" s="52">
        <v>1</v>
      </c>
      <c r="H12" s="52" t="s">
        <v>33</v>
      </c>
      <c r="I12" s="52"/>
      <c r="J12" s="91" t="s">
        <v>42</v>
      </c>
      <c r="K12" s="52"/>
      <c r="L12" s="52" t="s">
        <v>168</v>
      </c>
      <c r="M12" s="52" t="s">
        <v>169</v>
      </c>
      <c r="N12" s="93" t="s">
        <v>140</v>
      </c>
    </row>
    <row r="13" s="57" customFormat="1" spans="1:14">
      <c r="A13" s="62" t="s">
        <v>136</v>
      </c>
      <c r="B13" s="89" t="s">
        <v>170</v>
      </c>
      <c r="C13" s="52" t="s">
        <v>91</v>
      </c>
      <c r="D13" s="52" t="s">
        <v>58</v>
      </c>
      <c r="E13" s="52">
        <v>4924.82</v>
      </c>
      <c r="F13" s="52">
        <v>147.74</v>
      </c>
      <c r="G13" s="52">
        <v>1</v>
      </c>
      <c r="H13" s="52" t="s">
        <v>67</v>
      </c>
      <c r="I13" s="52"/>
      <c r="J13" s="91" t="s">
        <v>160</v>
      </c>
      <c r="K13" s="52"/>
      <c r="L13" s="52" t="s">
        <v>168</v>
      </c>
      <c r="M13" s="52" t="s">
        <v>169</v>
      </c>
      <c r="N13" s="93" t="s">
        <v>140</v>
      </c>
    </row>
    <row r="14" s="57" customFormat="1" spans="1:14">
      <c r="A14" s="62" t="s">
        <v>136</v>
      </c>
      <c r="B14" s="89" t="s">
        <v>171</v>
      </c>
      <c r="C14" s="52" t="s">
        <v>172</v>
      </c>
      <c r="D14" s="52" t="s">
        <v>57</v>
      </c>
      <c r="E14" s="52">
        <v>1476.04</v>
      </c>
      <c r="F14" s="52">
        <v>1089.66</v>
      </c>
      <c r="G14" s="52">
        <v>1</v>
      </c>
      <c r="H14" s="52" t="s">
        <v>33</v>
      </c>
      <c r="I14" s="52"/>
      <c r="J14" s="52" t="s">
        <v>173</v>
      </c>
      <c r="K14" s="52"/>
      <c r="L14" s="52" t="s">
        <v>168</v>
      </c>
      <c r="M14" s="52" t="s">
        <v>169</v>
      </c>
      <c r="N14" s="93" t="s">
        <v>140</v>
      </c>
    </row>
    <row r="15" s="57" customFormat="1" spans="1:14">
      <c r="A15" s="62" t="s">
        <v>136</v>
      </c>
      <c r="B15" s="90" t="s">
        <v>174</v>
      </c>
      <c r="C15" s="91" t="s">
        <v>147</v>
      </c>
      <c r="D15" s="91" t="s">
        <v>44</v>
      </c>
      <c r="E15" s="91">
        <v>292.59</v>
      </c>
      <c r="F15" s="91">
        <v>52.17</v>
      </c>
      <c r="G15" s="91">
        <v>1</v>
      </c>
      <c r="H15" s="91" t="s">
        <v>33</v>
      </c>
      <c r="I15" s="91"/>
      <c r="J15" s="91" t="s">
        <v>148</v>
      </c>
      <c r="K15" s="91"/>
      <c r="L15" s="91" t="s">
        <v>168</v>
      </c>
      <c r="M15" s="91" t="s">
        <v>169</v>
      </c>
      <c r="N15" s="93" t="s">
        <v>140</v>
      </c>
    </row>
    <row r="16" s="57" customFormat="1" spans="1:14">
      <c r="A16" s="62" t="s">
        <v>136</v>
      </c>
      <c r="B16" s="89" t="s">
        <v>175</v>
      </c>
      <c r="C16" s="52" t="s">
        <v>147</v>
      </c>
      <c r="D16" s="52" t="s">
        <v>56</v>
      </c>
      <c r="E16" s="52">
        <v>361.48</v>
      </c>
      <c r="F16" s="52">
        <v>74.15</v>
      </c>
      <c r="G16" s="52">
        <v>1</v>
      </c>
      <c r="H16" s="52" t="s">
        <v>33</v>
      </c>
      <c r="I16" s="52"/>
      <c r="J16" s="52" t="s">
        <v>155</v>
      </c>
      <c r="K16" s="52"/>
      <c r="L16" s="52" t="s">
        <v>168</v>
      </c>
      <c r="M16" s="52" t="s">
        <v>169</v>
      </c>
      <c r="N16" s="93" t="s">
        <v>140</v>
      </c>
    </row>
    <row r="17" s="57" customFormat="1" spans="1:14">
      <c r="A17" s="62" t="s">
        <v>136</v>
      </c>
      <c r="B17" s="89" t="s">
        <v>176</v>
      </c>
      <c r="C17" s="52" t="s">
        <v>142</v>
      </c>
      <c r="D17" s="52" t="s">
        <v>29</v>
      </c>
      <c r="E17" s="52">
        <v>141</v>
      </c>
      <c r="F17" s="52">
        <v>4.23</v>
      </c>
      <c r="G17" s="52">
        <v>1</v>
      </c>
      <c r="H17" s="52" t="s">
        <v>62</v>
      </c>
      <c r="I17" s="52"/>
      <c r="J17" s="91" t="s">
        <v>177</v>
      </c>
      <c r="K17" s="52"/>
      <c r="L17" s="52" t="s">
        <v>178</v>
      </c>
      <c r="M17" s="52" t="s">
        <v>179</v>
      </c>
      <c r="N17" s="93" t="s">
        <v>140</v>
      </c>
    </row>
    <row r="18" s="57" customFormat="1" spans="1:14">
      <c r="A18" s="62" t="s">
        <v>136</v>
      </c>
      <c r="B18" s="89" t="s">
        <v>180</v>
      </c>
      <c r="C18" s="52" t="s">
        <v>142</v>
      </c>
      <c r="D18" s="52" t="s">
        <v>29</v>
      </c>
      <c r="E18" s="52">
        <v>228</v>
      </c>
      <c r="F18" s="52">
        <v>6.84</v>
      </c>
      <c r="G18" s="52">
        <v>1</v>
      </c>
      <c r="H18" s="52" t="s">
        <v>62</v>
      </c>
      <c r="I18" s="52"/>
      <c r="J18" s="91" t="s">
        <v>177</v>
      </c>
      <c r="K18" s="52"/>
      <c r="L18" s="52" t="s">
        <v>181</v>
      </c>
      <c r="M18" s="52" t="s">
        <v>182</v>
      </c>
      <c r="N18" s="93" t="s">
        <v>140</v>
      </c>
    </row>
    <row r="19" s="57" customFormat="1" spans="1:14">
      <c r="A19" s="62" t="s">
        <v>136</v>
      </c>
      <c r="B19" s="89" t="s">
        <v>183</v>
      </c>
      <c r="C19" s="52" t="s">
        <v>142</v>
      </c>
      <c r="D19" s="52" t="s">
        <v>29</v>
      </c>
      <c r="E19" s="52">
        <v>2982</v>
      </c>
      <c r="F19" s="52">
        <v>89.46</v>
      </c>
      <c r="G19" s="52">
        <v>1</v>
      </c>
      <c r="H19" s="52" t="s">
        <v>62</v>
      </c>
      <c r="I19" s="52"/>
      <c r="J19" s="91" t="s">
        <v>177</v>
      </c>
      <c r="K19" s="52"/>
      <c r="L19" s="52" t="s">
        <v>184</v>
      </c>
      <c r="M19" s="52" t="s">
        <v>185</v>
      </c>
      <c r="N19" s="93" t="s">
        <v>140</v>
      </c>
    </row>
    <row r="20" s="57" customFormat="1" spans="1:14">
      <c r="A20" s="62" t="s">
        <v>136</v>
      </c>
      <c r="B20" s="89" t="s">
        <v>186</v>
      </c>
      <c r="C20" s="52" t="s">
        <v>142</v>
      </c>
      <c r="D20" s="52" t="s">
        <v>29</v>
      </c>
      <c r="E20" s="52">
        <v>231.75</v>
      </c>
      <c r="F20" s="52">
        <v>6.95</v>
      </c>
      <c r="G20" s="52">
        <v>1</v>
      </c>
      <c r="H20" s="52" t="s">
        <v>62</v>
      </c>
      <c r="I20" s="52"/>
      <c r="J20" s="91" t="s">
        <v>187</v>
      </c>
      <c r="K20" s="52"/>
      <c r="L20" s="52" t="s">
        <v>188</v>
      </c>
      <c r="M20" s="52" t="s">
        <v>189</v>
      </c>
      <c r="N20" s="93" t="s">
        <v>140</v>
      </c>
    </row>
    <row r="21" s="57" customFormat="1" spans="1:14">
      <c r="A21" s="62" t="s">
        <v>136</v>
      </c>
      <c r="B21" s="89" t="s">
        <v>190</v>
      </c>
      <c r="C21" s="52" t="s">
        <v>142</v>
      </c>
      <c r="D21" s="52" t="s">
        <v>24</v>
      </c>
      <c r="E21" s="52">
        <v>2292.12</v>
      </c>
      <c r="F21" s="52">
        <v>68.76</v>
      </c>
      <c r="G21" s="52">
        <v>1</v>
      </c>
      <c r="H21" s="52" t="s">
        <v>62</v>
      </c>
      <c r="I21" s="52"/>
      <c r="J21" s="91" t="s">
        <v>163</v>
      </c>
      <c r="K21" s="52"/>
      <c r="L21" s="52" t="s">
        <v>191</v>
      </c>
      <c r="M21" s="52" t="s">
        <v>192</v>
      </c>
      <c r="N21" s="93" t="s">
        <v>140</v>
      </c>
    </row>
    <row r="22" s="57" customFormat="1" spans="1:14">
      <c r="A22" s="62" t="s">
        <v>136</v>
      </c>
      <c r="B22" s="89" t="s">
        <v>193</v>
      </c>
      <c r="C22" s="52" t="s">
        <v>142</v>
      </c>
      <c r="D22" s="52" t="s">
        <v>24</v>
      </c>
      <c r="E22" s="52">
        <v>664.62</v>
      </c>
      <c r="F22" s="52">
        <v>19.94</v>
      </c>
      <c r="G22" s="52">
        <v>1</v>
      </c>
      <c r="H22" s="52" t="s">
        <v>62</v>
      </c>
      <c r="I22" s="52"/>
      <c r="J22" s="91" t="s">
        <v>163</v>
      </c>
      <c r="K22" s="52"/>
      <c r="L22" s="52" t="s">
        <v>194</v>
      </c>
      <c r="M22" s="52" t="s">
        <v>195</v>
      </c>
      <c r="N22" s="93" t="s">
        <v>140</v>
      </c>
    </row>
    <row r="23" s="57" customFormat="1" spans="1:14">
      <c r="A23" s="62" t="s">
        <v>136</v>
      </c>
      <c r="B23" s="89" t="s">
        <v>196</v>
      </c>
      <c r="C23" s="52" t="s">
        <v>142</v>
      </c>
      <c r="D23" s="52" t="s">
        <v>24</v>
      </c>
      <c r="E23" s="52">
        <v>273.15</v>
      </c>
      <c r="F23" s="52">
        <v>8.19</v>
      </c>
      <c r="G23" s="52">
        <v>1</v>
      </c>
      <c r="H23" s="52" t="s">
        <v>62</v>
      </c>
      <c r="I23" s="52"/>
      <c r="J23" s="91" t="s">
        <v>163</v>
      </c>
      <c r="K23" s="52"/>
      <c r="L23" s="52" t="s">
        <v>197</v>
      </c>
      <c r="M23" s="52" t="s">
        <v>198</v>
      </c>
      <c r="N23" s="93" t="s">
        <v>140</v>
      </c>
    </row>
    <row r="24" s="57" customFormat="1" spans="1:14">
      <c r="A24" s="62" t="s">
        <v>136</v>
      </c>
      <c r="B24" s="89" t="s">
        <v>199</v>
      </c>
      <c r="C24" s="52" t="s">
        <v>200</v>
      </c>
      <c r="D24" s="52" t="s">
        <v>24</v>
      </c>
      <c r="E24" s="52">
        <v>3693.29</v>
      </c>
      <c r="F24" s="52">
        <v>110.8</v>
      </c>
      <c r="G24" s="52">
        <v>1</v>
      </c>
      <c r="H24" s="52" t="s">
        <v>62</v>
      </c>
      <c r="I24" s="52"/>
      <c r="J24" s="91" t="s">
        <v>163</v>
      </c>
      <c r="K24" s="52"/>
      <c r="L24" s="52" t="s">
        <v>201</v>
      </c>
      <c r="M24" s="52" t="s">
        <v>202</v>
      </c>
      <c r="N24" s="93" t="s">
        <v>140</v>
      </c>
    </row>
    <row r="25" s="57" customFormat="1" spans="1:14">
      <c r="A25" s="62" t="s">
        <v>136</v>
      </c>
      <c r="B25" s="89" t="s">
        <v>203</v>
      </c>
      <c r="C25" s="52" t="s">
        <v>142</v>
      </c>
      <c r="D25" s="52" t="s">
        <v>24</v>
      </c>
      <c r="E25" s="52">
        <v>4395.91</v>
      </c>
      <c r="F25" s="52">
        <v>131.88</v>
      </c>
      <c r="G25" s="52">
        <v>1</v>
      </c>
      <c r="H25" s="52" t="s">
        <v>62</v>
      </c>
      <c r="I25" s="52"/>
      <c r="J25" s="91" t="s">
        <v>163</v>
      </c>
      <c r="K25" s="52"/>
      <c r="L25" s="52" t="s">
        <v>204</v>
      </c>
      <c r="M25" s="52" t="s">
        <v>205</v>
      </c>
      <c r="N25" s="93" t="s">
        <v>140</v>
      </c>
    </row>
    <row r="26" s="57" customFormat="1" spans="1:14">
      <c r="A26" s="62" t="s">
        <v>136</v>
      </c>
      <c r="B26" s="89" t="s">
        <v>206</v>
      </c>
      <c r="C26" s="52" t="s">
        <v>142</v>
      </c>
      <c r="D26" s="52" t="s">
        <v>24</v>
      </c>
      <c r="E26" s="52">
        <v>257.5</v>
      </c>
      <c r="F26" s="52">
        <v>7.73</v>
      </c>
      <c r="G26" s="52">
        <v>1</v>
      </c>
      <c r="H26" s="52" t="s">
        <v>62</v>
      </c>
      <c r="I26" s="52"/>
      <c r="J26" s="91" t="s">
        <v>207</v>
      </c>
      <c r="K26" s="52"/>
      <c r="L26" s="52" t="s">
        <v>208</v>
      </c>
      <c r="M26" s="52" t="s">
        <v>209</v>
      </c>
      <c r="N26" s="93" t="s">
        <v>140</v>
      </c>
    </row>
    <row r="27" s="57" customFormat="1" spans="1:14">
      <c r="A27" s="62" t="s">
        <v>136</v>
      </c>
      <c r="B27" s="89" t="s">
        <v>210</v>
      </c>
      <c r="C27" s="52" t="s">
        <v>91</v>
      </c>
      <c r="D27" s="52" t="s">
        <v>49</v>
      </c>
      <c r="E27" s="52">
        <v>568.45</v>
      </c>
      <c r="F27" s="52">
        <v>17.05</v>
      </c>
      <c r="G27" s="52">
        <v>1</v>
      </c>
      <c r="H27" s="52" t="s">
        <v>67</v>
      </c>
      <c r="I27" s="52"/>
      <c r="J27" s="91" t="s">
        <v>211</v>
      </c>
      <c r="K27" s="52"/>
      <c r="L27" s="52" t="s">
        <v>212</v>
      </c>
      <c r="M27" s="52" t="s">
        <v>213</v>
      </c>
      <c r="N27" s="93" t="s">
        <v>140</v>
      </c>
    </row>
    <row r="28" s="57" customFormat="1" spans="1:14">
      <c r="A28" s="62" t="s">
        <v>136</v>
      </c>
      <c r="B28" s="89" t="s">
        <v>214</v>
      </c>
      <c r="C28" s="52" t="s">
        <v>91</v>
      </c>
      <c r="D28" s="52" t="s">
        <v>49</v>
      </c>
      <c r="E28" s="52">
        <v>2925.16</v>
      </c>
      <c r="F28" s="52">
        <v>87.75</v>
      </c>
      <c r="G28" s="52">
        <v>1</v>
      </c>
      <c r="H28" s="52" t="s">
        <v>67</v>
      </c>
      <c r="I28" s="52"/>
      <c r="J28" s="91" t="s">
        <v>211</v>
      </c>
      <c r="K28" s="52"/>
      <c r="L28" s="52" t="s">
        <v>215</v>
      </c>
      <c r="M28" s="52" t="s">
        <v>216</v>
      </c>
      <c r="N28" s="93" t="s">
        <v>140</v>
      </c>
    </row>
    <row r="29" s="57" customFormat="1" spans="1:14">
      <c r="A29" s="62" t="s">
        <v>136</v>
      </c>
      <c r="B29" s="89" t="s">
        <v>217</v>
      </c>
      <c r="C29" s="52" t="s">
        <v>91</v>
      </c>
      <c r="D29" s="52" t="s">
        <v>58</v>
      </c>
      <c r="E29" s="52">
        <v>15140.24</v>
      </c>
      <c r="F29" s="52">
        <v>454.21</v>
      </c>
      <c r="G29" s="52">
        <v>1</v>
      </c>
      <c r="H29" s="52" t="s">
        <v>67</v>
      </c>
      <c r="I29" s="52"/>
      <c r="J29" s="91" t="s">
        <v>160</v>
      </c>
      <c r="K29" s="52"/>
      <c r="L29" s="52" t="s">
        <v>218</v>
      </c>
      <c r="M29" s="52" t="s">
        <v>219</v>
      </c>
      <c r="N29" s="93" t="s">
        <v>140</v>
      </c>
    </row>
    <row r="30" s="57" customFormat="1" spans="1:14">
      <c r="A30" s="62" t="s">
        <v>136</v>
      </c>
      <c r="B30" s="89" t="s">
        <v>220</v>
      </c>
      <c r="C30" s="52" t="s">
        <v>91</v>
      </c>
      <c r="D30" s="52" t="s">
        <v>58</v>
      </c>
      <c r="E30" s="52">
        <v>13220.22</v>
      </c>
      <c r="F30" s="52">
        <v>396.61</v>
      </c>
      <c r="G30" s="52">
        <v>1</v>
      </c>
      <c r="H30" s="52" t="s">
        <v>67</v>
      </c>
      <c r="I30" s="52"/>
      <c r="J30" s="91" t="s">
        <v>160</v>
      </c>
      <c r="K30" s="52"/>
      <c r="L30" s="52" t="s">
        <v>221</v>
      </c>
      <c r="M30" s="52" t="s">
        <v>222</v>
      </c>
      <c r="N30" s="93" t="s">
        <v>140</v>
      </c>
    </row>
    <row r="31" s="57" customFormat="1" spans="1:14">
      <c r="A31" s="62" t="s">
        <v>136</v>
      </c>
      <c r="B31" s="89" t="s">
        <v>223</v>
      </c>
      <c r="C31" s="52" t="s">
        <v>91</v>
      </c>
      <c r="D31" s="52" t="s">
        <v>58</v>
      </c>
      <c r="E31" s="52">
        <v>8296.31</v>
      </c>
      <c r="F31" s="52">
        <v>248.89</v>
      </c>
      <c r="G31" s="52">
        <v>1</v>
      </c>
      <c r="H31" s="52" t="s">
        <v>67</v>
      </c>
      <c r="I31" s="52"/>
      <c r="J31" s="91" t="s">
        <v>160</v>
      </c>
      <c r="K31" s="52"/>
      <c r="L31" s="52" t="s">
        <v>224</v>
      </c>
      <c r="M31" s="52" t="s">
        <v>225</v>
      </c>
      <c r="N31" s="93" t="s">
        <v>140</v>
      </c>
    </row>
    <row r="32" s="57" customFormat="1" spans="1:14">
      <c r="A32" s="62" t="s">
        <v>136</v>
      </c>
      <c r="B32" s="89" t="s">
        <v>226</v>
      </c>
      <c r="C32" s="52" t="s">
        <v>227</v>
      </c>
      <c r="D32" s="52" t="s">
        <v>58</v>
      </c>
      <c r="E32" s="52">
        <v>8140.34</v>
      </c>
      <c r="F32" s="52">
        <v>244.21</v>
      </c>
      <c r="G32" s="52">
        <v>1</v>
      </c>
      <c r="H32" s="52" t="s">
        <v>67</v>
      </c>
      <c r="I32" s="52"/>
      <c r="J32" s="91" t="s">
        <v>160</v>
      </c>
      <c r="K32" s="52"/>
      <c r="L32" s="52" t="s">
        <v>228</v>
      </c>
      <c r="M32" s="52" t="s">
        <v>229</v>
      </c>
      <c r="N32" s="93" t="s">
        <v>140</v>
      </c>
    </row>
    <row r="33" s="57" customFormat="1" spans="1:14">
      <c r="A33" s="62" t="s">
        <v>136</v>
      </c>
      <c r="B33" s="89" t="s">
        <v>230</v>
      </c>
      <c r="C33" s="52" t="s">
        <v>91</v>
      </c>
      <c r="D33" s="52" t="s">
        <v>58</v>
      </c>
      <c r="E33" s="52">
        <v>3252.76</v>
      </c>
      <c r="F33" s="52">
        <v>97.58</v>
      </c>
      <c r="G33" s="52">
        <v>1</v>
      </c>
      <c r="H33" s="52" t="s">
        <v>67</v>
      </c>
      <c r="I33" s="52"/>
      <c r="J33" s="91" t="s">
        <v>160</v>
      </c>
      <c r="K33" s="52"/>
      <c r="L33" s="52" t="s">
        <v>231</v>
      </c>
      <c r="M33" s="52" t="s">
        <v>232</v>
      </c>
      <c r="N33" s="93" t="s">
        <v>140</v>
      </c>
    </row>
    <row r="34" s="57" customFormat="1" spans="1:14">
      <c r="A34" s="62" t="s">
        <v>136</v>
      </c>
      <c r="B34" s="89" t="s">
        <v>233</v>
      </c>
      <c r="C34" s="52" t="s">
        <v>91</v>
      </c>
      <c r="D34" s="52" t="s">
        <v>58</v>
      </c>
      <c r="E34" s="52">
        <v>3174.71</v>
      </c>
      <c r="F34" s="52">
        <v>95.24</v>
      </c>
      <c r="G34" s="52">
        <v>1</v>
      </c>
      <c r="H34" s="52" t="s">
        <v>67</v>
      </c>
      <c r="I34" s="52"/>
      <c r="J34" s="91" t="s">
        <v>160</v>
      </c>
      <c r="K34" s="52"/>
      <c r="L34" s="52" t="s">
        <v>234</v>
      </c>
      <c r="M34" s="52" t="s">
        <v>235</v>
      </c>
      <c r="N34" s="93" t="s">
        <v>140</v>
      </c>
    </row>
    <row r="35" s="57" customFormat="1" spans="1:14">
      <c r="A35" s="62" t="s">
        <v>136</v>
      </c>
      <c r="B35" s="89" t="s">
        <v>236</v>
      </c>
      <c r="C35" s="52" t="s">
        <v>91</v>
      </c>
      <c r="D35" s="52" t="s">
        <v>58</v>
      </c>
      <c r="E35" s="52">
        <v>2388.46</v>
      </c>
      <c r="F35" s="52">
        <v>71.65</v>
      </c>
      <c r="G35" s="52">
        <v>1</v>
      </c>
      <c r="H35" s="52" t="s">
        <v>67</v>
      </c>
      <c r="I35" s="52"/>
      <c r="J35" s="91" t="s">
        <v>160</v>
      </c>
      <c r="K35" s="52"/>
      <c r="L35" s="52" t="s">
        <v>231</v>
      </c>
      <c r="M35" s="52" t="s">
        <v>232</v>
      </c>
      <c r="N35" s="93" t="s">
        <v>140</v>
      </c>
    </row>
    <row r="36" s="57" customFormat="1" spans="1:14">
      <c r="A36" s="62" t="s">
        <v>136</v>
      </c>
      <c r="B36" s="89" t="s">
        <v>237</v>
      </c>
      <c r="C36" s="52" t="s">
        <v>91</v>
      </c>
      <c r="D36" s="52" t="s">
        <v>58</v>
      </c>
      <c r="E36" s="52">
        <v>6804.88</v>
      </c>
      <c r="F36" s="52">
        <v>204.15</v>
      </c>
      <c r="G36" s="52">
        <v>1</v>
      </c>
      <c r="H36" s="52" t="s">
        <v>67</v>
      </c>
      <c r="I36" s="52"/>
      <c r="J36" s="91" t="s">
        <v>160</v>
      </c>
      <c r="K36" s="52"/>
      <c r="L36" s="52" t="s">
        <v>238</v>
      </c>
      <c r="M36" s="52" t="s">
        <v>239</v>
      </c>
      <c r="N36" s="93" t="s">
        <v>140</v>
      </c>
    </row>
    <row r="37" s="57" customFormat="1" spans="1:14">
      <c r="A37" s="62" t="s">
        <v>136</v>
      </c>
      <c r="B37" s="89" t="s">
        <v>240</v>
      </c>
      <c r="C37" s="52" t="s">
        <v>91</v>
      </c>
      <c r="D37" s="52" t="s">
        <v>58</v>
      </c>
      <c r="E37" s="52">
        <v>7963.13</v>
      </c>
      <c r="F37" s="52">
        <v>238.89</v>
      </c>
      <c r="G37" s="52">
        <v>1</v>
      </c>
      <c r="H37" s="52" t="s">
        <v>67</v>
      </c>
      <c r="I37" s="52"/>
      <c r="J37" s="91" t="s">
        <v>160</v>
      </c>
      <c r="K37" s="52"/>
      <c r="L37" s="52" t="s">
        <v>238</v>
      </c>
      <c r="M37" s="52" t="s">
        <v>239</v>
      </c>
      <c r="N37" s="93" t="s">
        <v>140</v>
      </c>
    </row>
    <row r="38" s="57" customFormat="1" spans="1:14">
      <c r="A38" s="62" t="s">
        <v>136</v>
      </c>
      <c r="B38" s="89" t="s">
        <v>241</v>
      </c>
      <c r="C38" s="52" t="s">
        <v>91</v>
      </c>
      <c r="D38" s="52" t="s">
        <v>58</v>
      </c>
      <c r="E38" s="52">
        <v>4198.08</v>
      </c>
      <c r="F38" s="52">
        <v>125.94</v>
      </c>
      <c r="G38" s="52">
        <v>1</v>
      </c>
      <c r="H38" s="52" t="s">
        <v>67</v>
      </c>
      <c r="I38" s="52"/>
      <c r="J38" s="91" t="s">
        <v>160</v>
      </c>
      <c r="K38" s="52"/>
      <c r="L38" s="52" t="s">
        <v>242</v>
      </c>
      <c r="M38" s="52" t="s">
        <v>243</v>
      </c>
      <c r="N38" s="93" t="s">
        <v>140</v>
      </c>
    </row>
    <row r="39" s="57" customFormat="1" spans="1:14">
      <c r="A39" s="62" t="s">
        <v>136</v>
      </c>
      <c r="B39" s="89" t="s">
        <v>244</v>
      </c>
      <c r="C39" s="52" t="s">
        <v>91</v>
      </c>
      <c r="D39" s="52" t="s">
        <v>58</v>
      </c>
      <c r="E39" s="52">
        <v>607.86</v>
      </c>
      <c r="F39" s="52">
        <v>18.24</v>
      </c>
      <c r="G39" s="52">
        <v>1</v>
      </c>
      <c r="H39" s="52" t="s">
        <v>67</v>
      </c>
      <c r="I39" s="52"/>
      <c r="J39" s="91" t="s">
        <v>160</v>
      </c>
      <c r="K39" s="52"/>
      <c r="L39" s="52" t="s">
        <v>245</v>
      </c>
      <c r="M39" s="52" t="s">
        <v>246</v>
      </c>
      <c r="N39" s="93" t="s">
        <v>140</v>
      </c>
    </row>
    <row r="40" s="57" customFormat="1" spans="1:14">
      <c r="A40" s="62" t="s">
        <v>136</v>
      </c>
      <c r="B40" s="89" t="s">
        <v>247</v>
      </c>
      <c r="C40" s="52" t="s">
        <v>248</v>
      </c>
      <c r="D40" s="52" t="s">
        <v>24</v>
      </c>
      <c r="E40" s="52">
        <v>6173.25</v>
      </c>
      <c r="F40" s="52">
        <v>185.2</v>
      </c>
      <c r="G40" s="52">
        <v>1</v>
      </c>
      <c r="H40" s="52" t="s">
        <v>62</v>
      </c>
      <c r="I40" s="52"/>
      <c r="J40" s="91" t="s">
        <v>163</v>
      </c>
      <c r="K40" s="52"/>
      <c r="L40" s="52" t="s">
        <v>249</v>
      </c>
      <c r="M40" s="52" t="s">
        <v>250</v>
      </c>
      <c r="N40" s="93" t="s">
        <v>140</v>
      </c>
    </row>
    <row r="41" s="57" customFormat="1" spans="1:14">
      <c r="A41" s="62" t="s">
        <v>136</v>
      </c>
      <c r="B41" s="89" t="s">
        <v>251</v>
      </c>
      <c r="C41" s="52" t="s">
        <v>142</v>
      </c>
      <c r="D41" s="52" t="s">
        <v>24</v>
      </c>
      <c r="E41" s="52">
        <v>1355.46</v>
      </c>
      <c r="F41" s="52">
        <v>40.66</v>
      </c>
      <c r="G41" s="52">
        <v>1</v>
      </c>
      <c r="H41" s="52" t="s">
        <v>62</v>
      </c>
      <c r="I41" s="52"/>
      <c r="J41" s="91" t="s">
        <v>163</v>
      </c>
      <c r="K41" s="52"/>
      <c r="L41" s="52" t="s">
        <v>252</v>
      </c>
      <c r="M41" s="52" t="s">
        <v>253</v>
      </c>
      <c r="N41" s="93" t="s">
        <v>140</v>
      </c>
    </row>
    <row r="42" s="57" customFormat="1" spans="1:14">
      <c r="A42" s="62" t="s">
        <v>136</v>
      </c>
      <c r="B42" s="89" t="s">
        <v>254</v>
      </c>
      <c r="C42" s="52" t="s">
        <v>142</v>
      </c>
      <c r="D42" s="52" t="s">
        <v>24</v>
      </c>
      <c r="E42" s="52">
        <v>4875.49</v>
      </c>
      <c r="F42" s="52">
        <v>146.26</v>
      </c>
      <c r="G42" s="52">
        <v>1</v>
      </c>
      <c r="H42" s="52" t="s">
        <v>62</v>
      </c>
      <c r="I42" s="52"/>
      <c r="J42" s="91" t="s">
        <v>163</v>
      </c>
      <c r="K42" s="52"/>
      <c r="L42" s="52" t="s">
        <v>255</v>
      </c>
      <c r="M42" s="52" t="s">
        <v>256</v>
      </c>
      <c r="N42" s="93" t="s">
        <v>140</v>
      </c>
    </row>
    <row r="43" s="57" customFormat="1" spans="1:14">
      <c r="A43" s="62" t="s">
        <v>136</v>
      </c>
      <c r="B43" s="89" t="s">
        <v>257</v>
      </c>
      <c r="C43" s="52" t="s">
        <v>142</v>
      </c>
      <c r="D43" s="52" t="s">
        <v>24</v>
      </c>
      <c r="E43" s="52">
        <v>5775.15</v>
      </c>
      <c r="F43" s="52">
        <v>173.25</v>
      </c>
      <c r="G43" s="52">
        <v>1</v>
      </c>
      <c r="H43" s="52" t="s">
        <v>62</v>
      </c>
      <c r="I43" s="52"/>
      <c r="J43" s="91" t="s">
        <v>163</v>
      </c>
      <c r="K43" s="52"/>
      <c r="L43" s="52" t="s">
        <v>258</v>
      </c>
      <c r="M43" s="52" t="s">
        <v>259</v>
      </c>
      <c r="N43" s="93" t="s">
        <v>140</v>
      </c>
    </row>
    <row r="44" s="57" customFormat="1" spans="1:14">
      <c r="A44" s="62" t="s">
        <v>136</v>
      </c>
      <c r="B44" s="89" t="s">
        <v>260</v>
      </c>
      <c r="C44" s="52" t="s">
        <v>142</v>
      </c>
      <c r="D44" s="52" t="s">
        <v>24</v>
      </c>
      <c r="E44" s="52">
        <v>5348.35</v>
      </c>
      <c r="F44" s="52">
        <v>160.45</v>
      </c>
      <c r="G44" s="52">
        <v>1</v>
      </c>
      <c r="H44" s="52" t="s">
        <v>62</v>
      </c>
      <c r="I44" s="52"/>
      <c r="J44" s="91" t="s">
        <v>163</v>
      </c>
      <c r="K44" s="52"/>
      <c r="L44" s="52" t="s">
        <v>261</v>
      </c>
      <c r="M44" s="52" t="s">
        <v>262</v>
      </c>
      <c r="N44" s="93" t="s">
        <v>140</v>
      </c>
    </row>
    <row r="45" s="57" customFormat="1" spans="1:14">
      <c r="A45" s="62" t="s">
        <v>136</v>
      </c>
      <c r="B45" s="89" t="s">
        <v>263</v>
      </c>
      <c r="C45" s="52" t="s">
        <v>150</v>
      </c>
      <c r="D45" s="52" t="s">
        <v>34</v>
      </c>
      <c r="E45" s="52">
        <v>3837.97</v>
      </c>
      <c r="F45" s="52">
        <v>219.59</v>
      </c>
      <c r="G45" s="52">
        <v>1</v>
      </c>
      <c r="H45" s="52" t="s">
        <v>33</v>
      </c>
      <c r="I45" s="52"/>
      <c r="J45" s="52" t="s">
        <v>151</v>
      </c>
      <c r="K45" s="52"/>
      <c r="L45" s="52" t="s">
        <v>264</v>
      </c>
      <c r="M45" s="52" t="s">
        <v>265</v>
      </c>
      <c r="N45" s="93" t="s">
        <v>140</v>
      </c>
    </row>
    <row r="46" s="57" customFormat="1" spans="1:14">
      <c r="A46" s="62" t="s">
        <v>136</v>
      </c>
      <c r="B46" s="89" t="s">
        <v>266</v>
      </c>
      <c r="C46" s="52" t="s">
        <v>150</v>
      </c>
      <c r="D46" s="52" t="s">
        <v>34</v>
      </c>
      <c r="E46" s="52">
        <v>2925.06</v>
      </c>
      <c r="F46" s="52">
        <v>87.75</v>
      </c>
      <c r="G46" s="52">
        <v>1</v>
      </c>
      <c r="H46" s="52" t="s">
        <v>33</v>
      </c>
      <c r="I46" s="52"/>
      <c r="J46" s="52" t="s">
        <v>151</v>
      </c>
      <c r="K46" s="52"/>
      <c r="L46" s="52" t="s">
        <v>267</v>
      </c>
      <c r="M46" s="52" t="s">
        <v>268</v>
      </c>
      <c r="N46" s="93" t="s">
        <v>140</v>
      </c>
    </row>
    <row r="47" s="57" customFormat="1" spans="1:14">
      <c r="A47" s="62" t="s">
        <v>136</v>
      </c>
      <c r="B47" s="89" t="s">
        <v>269</v>
      </c>
      <c r="C47" s="52" t="s">
        <v>150</v>
      </c>
      <c r="D47" s="52" t="s">
        <v>34</v>
      </c>
      <c r="E47" s="52">
        <v>3121.98</v>
      </c>
      <c r="F47" s="52">
        <v>93.66</v>
      </c>
      <c r="G47" s="52">
        <v>1</v>
      </c>
      <c r="H47" s="52" t="s">
        <v>33</v>
      </c>
      <c r="I47" s="52"/>
      <c r="J47" s="52" t="s">
        <v>151</v>
      </c>
      <c r="K47" s="52"/>
      <c r="L47" s="52" t="s">
        <v>270</v>
      </c>
      <c r="M47" s="52" t="s">
        <v>271</v>
      </c>
      <c r="N47" s="93" t="s">
        <v>140</v>
      </c>
    </row>
    <row r="48" s="57" customFormat="1" spans="1:14">
      <c r="A48" s="62" t="s">
        <v>136</v>
      </c>
      <c r="B48" s="89" t="s">
        <v>272</v>
      </c>
      <c r="C48" s="52" t="s">
        <v>150</v>
      </c>
      <c r="D48" s="52" t="s">
        <v>34</v>
      </c>
      <c r="E48" s="52">
        <v>5244.57</v>
      </c>
      <c r="F48" s="52">
        <v>157.34</v>
      </c>
      <c r="G48" s="52">
        <v>1</v>
      </c>
      <c r="H48" s="52" t="s">
        <v>33</v>
      </c>
      <c r="I48" s="52"/>
      <c r="J48" s="52" t="s">
        <v>151</v>
      </c>
      <c r="K48" s="52"/>
      <c r="L48" s="52" t="s">
        <v>273</v>
      </c>
      <c r="M48" s="52" t="s">
        <v>274</v>
      </c>
      <c r="N48" s="93" t="s">
        <v>140</v>
      </c>
    </row>
    <row r="49" s="57" customFormat="1" spans="1:14">
      <c r="A49" s="62" t="s">
        <v>136</v>
      </c>
      <c r="B49" s="89" t="s">
        <v>275</v>
      </c>
      <c r="C49" s="52" t="s">
        <v>150</v>
      </c>
      <c r="D49" s="52" t="s">
        <v>34</v>
      </c>
      <c r="E49" s="52">
        <v>2868.44</v>
      </c>
      <c r="F49" s="52">
        <v>86.05</v>
      </c>
      <c r="G49" s="52">
        <v>1</v>
      </c>
      <c r="H49" s="52" t="s">
        <v>33</v>
      </c>
      <c r="I49" s="52"/>
      <c r="J49" s="52" t="s">
        <v>151</v>
      </c>
      <c r="K49" s="52"/>
      <c r="L49" s="52" t="s">
        <v>276</v>
      </c>
      <c r="M49" s="52" t="s">
        <v>277</v>
      </c>
      <c r="N49" s="93" t="s">
        <v>140</v>
      </c>
    </row>
    <row r="50" s="57" customFormat="1" spans="1:14">
      <c r="A50" s="62" t="s">
        <v>136</v>
      </c>
      <c r="B50" s="89" t="s">
        <v>278</v>
      </c>
      <c r="C50" s="52" t="s">
        <v>150</v>
      </c>
      <c r="D50" s="52" t="s">
        <v>34</v>
      </c>
      <c r="E50" s="52">
        <v>2883.61</v>
      </c>
      <c r="F50" s="52">
        <v>86.51</v>
      </c>
      <c r="G50" s="52">
        <v>1</v>
      </c>
      <c r="H50" s="52" t="s">
        <v>33</v>
      </c>
      <c r="I50" s="52"/>
      <c r="J50" s="52" t="s">
        <v>151</v>
      </c>
      <c r="K50" s="52"/>
      <c r="L50" s="52" t="s">
        <v>279</v>
      </c>
      <c r="M50" s="52" t="s">
        <v>280</v>
      </c>
      <c r="N50" s="93" t="s">
        <v>140</v>
      </c>
    </row>
    <row r="51" s="57" customFormat="1" spans="1:14">
      <c r="A51" s="62" t="s">
        <v>136</v>
      </c>
      <c r="B51" s="89" t="s">
        <v>281</v>
      </c>
      <c r="C51" s="52" t="s">
        <v>150</v>
      </c>
      <c r="D51" s="52" t="s">
        <v>34</v>
      </c>
      <c r="E51" s="52">
        <v>2883.61</v>
      </c>
      <c r="F51" s="52">
        <v>86.51</v>
      </c>
      <c r="G51" s="52">
        <v>1</v>
      </c>
      <c r="H51" s="52" t="s">
        <v>33</v>
      </c>
      <c r="I51" s="52"/>
      <c r="J51" s="52" t="s">
        <v>151</v>
      </c>
      <c r="K51" s="52"/>
      <c r="L51" s="52" t="s">
        <v>228</v>
      </c>
      <c r="M51" s="52" t="s">
        <v>229</v>
      </c>
      <c r="N51" s="93" t="s">
        <v>140</v>
      </c>
    </row>
    <row r="52" s="57" customFormat="1" spans="1:14">
      <c r="A52" s="62" t="s">
        <v>136</v>
      </c>
      <c r="B52" s="89" t="s">
        <v>282</v>
      </c>
      <c r="C52" s="52" t="s">
        <v>283</v>
      </c>
      <c r="D52" s="52" t="s">
        <v>34</v>
      </c>
      <c r="E52" s="52">
        <v>3660.76</v>
      </c>
      <c r="F52" s="52">
        <v>109.82</v>
      </c>
      <c r="G52" s="52">
        <v>1</v>
      </c>
      <c r="H52" s="52" t="s">
        <v>33</v>
      </c>
      <c r="I52" s="52"/>
      <c r="J52" s="52" t="s">
        <v>284</v>
      </c>
      <c r="K52" s="52"/>
      <c r="L52" s="52" t="s">
        <v>285</v>
      </c>
      <c r="M52" s="52" t="s">
        <v>286</v>
      </c>
      <c r="N52" s="93" t="s">
        <v>140</v>
      </c>
    </row>
    <row r="53" s="57" customFormat="1" spans="1:14">
      <c r="A53" s="62" t="s">
        <v>136</v>
      </c>
      <c r="B53" s="89" t="s">
        <v>287</v>
      </c>
      <c r="C53" s="52" t="s">
        <v>42</v>
      </c>
      <c r="D53" s="52" t="s">
        <v>42</v>
      </c>
      <c r="E53" s="52">
        <v>15552.53</v>
      </c>
      <c r="F53" s="52">
        <v>466.58</v>
      </c>
      <c r="G53" s="52">
        <v>1</v>
      </c>
      <c r="H53" s="52" t="s">
        <v>33</v>
      </c>
      <c r="I53" s="52"/>
      <c r="J53" s="91" t="s">
        <v>42</v>
      </c>
      <c r="K53" s="52"/>
      <c r="L53" s="52" t="s">
        <v>288</v>
      </c>
      <c r="M53" s="52" t="s">
        <v>289</v>
      </c>
      <c r="N53" s="93" t="s">
        <v>140</v>
      </c>
    </row>
    <row r="54" s="57" customFormat="1" spans="1:14">
      <c r="A54" s="62" t="s">
        <v>136</v>
      </c>
      <c r="B54" s="89" t="s">
        <v>290</v>
      </c>
      <c r="C54" s="52" t="s">
        <v>91</v>
      </c>
      <c r="D54" s="52" t="s">
        <v>58</v>
      </c>
      <c r="E54" s="52">
        <v>3068.19</v>
      </c>
      <c r="F54" s="52">
        <v>92.05</v>
      </c>
      <c r="G54" s="52">
        <v>1</v>
      </c>
      <c r="H54" s="52" t="s">
        <v>67</v>
      </c>
      <c r="I54" s="52"/>
      <c r="J54" s="91" t="s">
        <v>160</v>
      </c>
      <c r="K54" s="52"/>
      <c r="L54" s="52" t="s">
        <v>288</v>
      </c>
      <c r="M54" s="52" t="s">
        <v>289</v>
      </c>
      <c r="N54" s="93" t="s">
        <v>140</v>
      </c>
    </row>
    <row r="55" s="57" customFormat="1" spans="1:14">
      <c r="A55" s="62" t="s">
        <v>136</v>
      </c>
      <c r="B55" s="90" t="s">
        <v>291</v>
      </c>
      <c r="C55" s="91" t="s">
        <v>147</v>
      </c>
      <c r="D55" s="91" t="s">
        <v>44</v>
      </c>
      <c r="E55" s="91">
        <v>292.59</v>
      </c>
      <c r="F55" s="91">
        <v>52.17</v>
      </c>
      <c r="G55" s="91">
        <v>1</v>
      </c>
      <c r="H55" s="91" t="s">
        <v>33</v>
      </c>
      <c r="I55" s="91"/>
      <c r="J55" s="91" t="s">
        <v>148</v>
      </c>
      <c r="K55" s="91"/>
      <c r="L55" s="91" t="s">
        <v>288</v>
      </c>
      <c r="M55" s="91" t="s">
        <v>289</v>
      </c>
      <c r="N55" s="93" t="s">
        <v>140</v>
      </c>
    </row>
    <row r="56" s="57" customFormat="1" spans="1:14">
      <c r="A56" s="62" t="s">
        <v>136</v>
      </c>
      <c r="B56" s="90" t="s">
        <v>292</v>
      </c>
      <c r="C56" s="91" t="s">
        <v>46</v>
      </c>
      <c r="D56" s="91" t="s">
        <v>46</v>
      </c>
      <c r="E56" s="91">
        <v>874.88</v>
      </c>
      <c r="F56" s="91">
        <v>461.18</v>
      </c>
      <c r="G56" s="91">
        <v>1</v>
      </c>
      <c r="H56" s="91" t="s">
        <v>33</v>
      </c>
      <c r="I56" s="91"/>
      <c r="J56" s="91" t="s">
        <v>293</v>
      </c>
      <c r="K56" s="91"/>
      <c r="L56" s="91" t="s">
        <v>288</v>
      </c>
      <c r="M56" s="91" t="s">
        <v>289</v>
      </c>
      <c r="N56" s="93" t="s">
        <v>140</v>
      </c>
    </row>
    <row r="57" s="57" customFormat="1" spans="1:14">
      <c r="A57" s="62" t="s">
        <v>136</v>
      </c>
      <c r="B57" s="90" t="s">
        <v>294</v>
      </c>
      <c r="C57" s="91" t="s">
        <v>46</v>
      </c>
      <c r="D57" s="91" t="s">
        <v>46</v>
      </c>
      <c r="E57" s="91">
        <v>507</v>
      </c>
      <c r="F57" s="91">
        <v>15.21</v>
      </c>
      <c r="G57" s="91">
        <v>1</v>
      </c>
      <c r="H57" s="91" t="s">
        <v>33</v>
      </c>
      <c r="I57" s="91"/>
      <c r="J57" s="91" t="s">
        <v>295</v>
      </c>
      <c r="K57" s="91"/>
      <c r="L57" s="91" t="s">
        <v>288</v>
      </c>
      <c r="M57" s="91" t="s">
        <v>289</v>
      </c>
      <c r="N57" s="93" t="s">
        <v>140</v>
      </c>
    </row>
    <row r="58" s="57" customFormat="1" spans="1:14">
      <c r="A58" s="62" t="s">
        <v>136</v>
      </c>
      <c r="B58" s="89" t="s">
        <v>296</v>
      </c>
      <c r="C58" s="52" t="s">
        <v>297</v>
      </c>
      <c r="D58" s="52" t="s">
        <v>54</v>
      </c>
      <c r="E58" s="52">
        <v>533.11</v>
      </c>
      <c r="F58" s="52">
        <v>313.17</v>
      </c>
      <c r="G58" s="52">
        <v>1</v>
      </c>
      <c r="H58" s="52" t="s">
        <v>33</v>
      </c>
      <c r="I58" s="52"/>
      <c r="J58" s="52" t="s">
        <v>298</v>
      </c>
      <c r="K58" s="52"/>
      <c r="L58" s="52" t="s">
        <v>288</v>
      </c>
      <c r="M58" s="52" t="s">
        <v>289</v>
      </c>
      <c r="N58" s="93" t="s">
        <v>140</v>
      </c>
    </row>
    <row r="59" s="57" customFormat="1" spans="1:14">
      <c r="A59" s="62" t="s">
        <v>136</v>
      </c>
      <c r="B59" s="89" t="s">
        <v>299</v>
      </c>
      <c r="C59" s="52" t="s">
        <v>91</v>
      </c>
      <c r="D59" s="52" t="s">
        <v>58</v>
      </c>
      <c r="E59" s="52">
        <v>9725.5</v>
      </c>
      <c r="F59" s="52">
        <v>291.77</v>
      </c>
      <c r="G59" s="52">
        <v>1</v>
      </c>
      <c r="H59" s="52" t="s">
        <v>67</v>
      </c>
      <c r="I59" s="52"/>
      <c r="J59" s="91" t="s">
        <v>160</v>
      </c>
      <c r="K59" s="52"/>
      <c r="L59" s="52" t="s">
        <v>300</v>
      </c>
      <c r="M59" s="52" t="s">
        <v>301</v>
      </c>
      <c r="N59" s="93" t="s">
        <v>140</v>
      </c>
    </row>
    <row r="60" s="57" customFormat="1" spans="1:14">
      <c r="A60" s="62" t="s">
        <v>136</v>
      </c>
      <c r="B60" s="89" t="s">
        <v>302</v>
      </c>
      <c r="C60" s="52" t="s">
        <v>91</v>
      </c>
      <c r="D60" s="52" t="s">
        <v>58</v>
      </c>
      <c r="E60" s="52">
        <v>4323.48</v>
      </c>
      <c r="F60" s="52">
        <v>129.7</v>
      </c>
      <c r="G60" s="52">
        <v>1</v>
      </c>
      <c r="H60" s="52" t="s">
        <v>67</v>
      </c>
      <c r="I60" s="52"/>
      <c r="J60" s="91" t="s">
        <v>160</v>
      </c>
      <c r="K60" s="52"/>
      <c r="L60" s="52" t="s">
        <v>303</v>
      </c>
      <c r="M60" s="52" t="s">
        <v>304</v>
      </c>
      <c r="N60" s="93" t="s">
        <v>140</v>
      </c>
    </row>
    <row r="61" s="57" customFormat="1" spans="1:14">
      <c r="A61" s="62" t="s">
        <v>136</v>
      </c>
      <c r="B61" s="89" t="s">
        <v>305</v>
      </c>
      <c r="C61" s="52" t="s">
        <v>200</v>
      </c>
      <c r="D61" s="52" t="s">
        <v>29</v>
      </c>
      <c r="E61" s="52">
        <v>3608.42</v>
      </c>
      <c r="F61" s="52">
        <v>302.71</v>
      </c>
      <c r="G61" s="52">
        <v>1</v>
      </c>
      <c r="H61" s="52" t="s">
        <v>62</v>
      </c>
      <c r="I61" s="52"/>
      <c r="J61" s="91" t="s">
        <v>177</v>
      </c>
      <c r="K61" s="52"/>
      <c r="L61" s="52" t="s">
        <v>306</v>
      </c>
      <c r="M61" s="52" t="s">
        <v>307</v>
      </c>
      <c r="N61" s="93" t="s">
        <v>140</v>
      </c>
    </row>
    <row r="62" s="57" customFormat="1" spans="1:14">
      <c r="A62" s="62" t="s">
        <v>136</v>
      </c>
      <c r="B62" s="89" t="s">
        <v>308</v>
      </c>
      <c r="C62" s="52" t="s">
        <v>227</v>
      </c>
      <c r="D62" s="52" t="s">
        <v>49</v>
      </c>
      <c r="E62" s="52">
        <v>8260.3</v>
      </c>
      <c r="F62" s="52">
        <v>247.81</v>
      </c>
      <c r="G62" s="52">
        <v>1</v>
      </c>
      <c r="H62" s="52" t="s">
        <v>67</v>
      </c>
      <c r="I62" s="52"/>
      <c r="J62" s="91" t="s">
        <v>211</v>
      </c>
      <c r="K62" s="52"/>
      <c r="L62" s="52" t="s">
        <v>309</v>
      </c>
      <c r="M62" s="52" t="s">
        <v>310</v>
      </c>
      <c r="N62" s="93" t="s">
        <v>140</v>
      </c>
    </row>
    <row r="63" s="57" customFormat="1" spans="1:14">
      <c r="A63" s="62" t="s">
        <v>136</v>
      </c>
      <c r="B63" s="89" t="s">
        <v>311</v>
      </c>
      <c r="C63" s="52" t="s">
        <v>91</v>
      </c>
      <c r="D63" s="52" t="s">
        <v>58</v>
      </c>
      <c r="E63" s="52">
        <v>13925.02</v>
      </c>
      <c r="F63" s="52">
        <v>417.75</v>
      </c>
      <c r="G63" s="52">
        <v>1</v>
      </c>
      <c r="H63" s="52" t="s">
        <v>67</v>
      </c>
      <c r="I63" s="52"/>
      <c r="J63" s="91" t="s">
        <v>160</v>
      </c>
      <c r="K63" s="52"/>
      <c r="L63" s="52" t="s">
        <v>312</v>
      </c>
      <c r="M63" s="52" t="s">
        <v>313</v>
      </c>
      <c r="N63" s="93" t="s">
        <v>140</v>
      </c>
    </row>
    <row r="64" s="57" customFormat="1" spans="1:14">
      <c r="A64" s="62" t="s">
        <v>136</v>
      </c>
      <c r="B64" s="89" t="s">
        <v>314</v>
      </c>
      <c r="C64" s="52" t="s">
        <v>91</v>
      </c>
      <c r="D64" s="52" t="s">
        <v>58</v>
      </c>
      <c r="E64" s="52">
        <v>19.72</v>
      </c>
      <c r="F64" s="52">
        <v>0.59</v>
      </c>
      <c r="G64" s="52">
        <v>1</v>
      </c>
      <c r="H64" s="52" t="s">
        <v>67</v>
      </c>
      <c r="I64" s="52"/>
      <c r="J64" s="91" t="s">
        <v>160</v>
      </c>
      <c r="K64" s="52"/>
      <c r="L64" s="52" t="s">
        <v>315</v>
      </c>
      <c r="M64" s="52" t="s">
        <v>316</v>
      </c>
      <c r="N64" s="93" t="s">
        <v>140</v>
      </c>
    </row>
    <row r="65" s="57" customFormat="1" spans="1:14">
      <c r="A65" s="62" t="s">
        <v>136</v>
      </c>
      <c r="B65" s="89" t="s">
        <v>317</v>
      </c>
      <c r="C65" s="52" t="s">
        <v>91</v>
      </c>
      <c r="D65" s="52" t="s">
        <v>58</v>
      </c>
      <c r="E65" s="52">
        <v>4497.56</v>
      </c>
      <c r="F65" s="52">
        <v>134.93</v>
      </c>
      <c r="G65" s="52">
        <v>1</v>
      </c>
      <c r="H65" s="52" t="s">
        <v>67</v>
      </c>
      <c r="I65" s="52"/>
      <c r="J65" s="91" t="s">
        <v>160</v>
      </c>
      <c r="K65" s="52"/>
      <c r="L65" s="52" t="s">
        <v>318</v>
      </c>
      <c r="M65" s="52" t="s">
        <v>319</v>
      </c>
      <c r="N65" s="93" t="s">
        <v>140</v>
      </c>
    </row>
    <row r="66" s="57" customFormat="1" spans="1:14">
      <c r="A66" s="62" t="s">
        <v>136</v>
      </c>
      <c r="B66" s="89" t="s">
        <v>320</v>
      </c>
      <c r="C66" s="52" t="s">
        <v>91</v>
      </c>
      <c r="D66" s="52" t="s">
        <v>58</v>
      </c>
      <c r="E66" s="52">
        <v>5473.93</v>
      </c>
      <c r="F66" s="52">
        <v>164.22</v>
      </c>
      <c r="G66" s="52">
        <v>1</v>
      </c>
      <c r="H66" s="52" t="s">
        <v>67</v>
      </c>
      <c r="I66" s="52"/>
      <c r="J66" s="91" t="s">
        <v>160</v>
      </c>
      <c r="K66" s="52"/>
      <c r="L66" s="52" t="s">
        <v>321</v>
      </c>
      <c r="M66" s="52" t="s">
        <v>322</v>
      </c>
      <c r="N66" s="93" t="s">
        <v>140</v>
      </c>
    </row>
    <row r="67" s="57" customFormat="1" spans="1:14">
      <c r="A67" s="62" t="s">
        <v>136</v>
      </c>
      <c r="B67" s="89" t="s">
        <v>323</v>
      </c>
      <c r="C67" s="52" t="s">
        <v>91</v>
      </c>
      <c r="D67" s="52" t="s">
        <v>58</v>
      </c>
      <c r="E67" s="52">
        <v>2336.23</v>
      </c>
      <c r="F67" s="52">
        <v>70.09</v>
      </c>
      <c r="G67" s="52">
        <v>1</v>
      </c>
      <c r="H67" s="52" t="s">
        <v>67</v>
      </c>
      <c r="I67" s="52"/>
      <c r="J67" s="91" t="s">
        <v>160</v>
      </c>
      <c r="K67" s="52"/>
      <c r="L67" s="52" t="s">
        <v>324</v>
      </c>
      <c r="M67" s="52" t="s">
        <v>325</v>
      </c>
      <c r="N67" s="93" t="s">
        <v>140</v>
      </c>
    </row>
    <row r="68" s="57" customFormat="1" spans="1:14">
      <c r="A68" s="62" t="s">
        <v>136</v>
      </c>
      <c r="B68" s="89" t="s">
        <v>326</v>
      </c>
      <c r="C68" s="52" t="s">
        <v>42</v>
      </c>
      <c r="D68" s="52" t="s">
        <v>42</v>
      </c>
      <c r="E68" s="52">
        <v>2040.45</v>
      </c>
      <c r="F68" s="52">
        <v>61.21</v>
      </c>
      <c r="G68" s="52">
        <v>1</v>
      </c>
      <c r="H68" s="52" t="s">
        <v>33</v>
      </c>
      <c r="I68" s="52"/>
      <c r="J68" s="91" t="s">
        <v>42</v>
      </c>
      <c r="K68" s="52"/>
      <c r="L68" s="52" t="s">
        <v>327</v>
      </c>
      <c r="M68" s="52" t="s">
        <v>328</v>
      </c>
      <c r="N68" s="93" t="s">
        <v>140</v>
      </c>
    </row>
    <row r="69" s="57" customFormat="1" spans="1:14">
      <c r="A69" s="62" t="s">
        <v>136</v>
      </c>
      <c r="B69" s="89" t="s">
        <v>329</v>
      </c>
      <c r="C69" s="52" t="s">
        <v>91</v>
      </c>
      <c r="D69" s="52" t="s">
        <v>58</v>
      </c>
      <c r="E69" s="52">
        <v>9642.51</v>
      </c>
      <c r="F69" s="52">
        <v>289.28</v>
      </c>
      <c r="G69" s="52">
        <v>1</v>
      </c>
      <c r="H69" s="52" t="s">
        <v>67</v>
      </c>
      <c r="I69" s="52"/>
      <c r="J69" s="91" t="s">
        <v>160</v>
      </c>
      <c r="K69" s="52"/>
      <c r="L69" s="52" t="s">
        <v>327</v>
      </c>
      <c r="M69" s="52" t="s">
        <v>328</v>
      </c>
      <c r="N69" s="93" t="s">
        <v>140</v>
      </c>
    </row>
    <row r="70" s="57" customFormat="1" spans="1:14">
      <c r="A70" s="62" t="s">
        <v>136</v>
      </c>
      <c r="B70" s="89" t="s">
        <v>330</v>
      </c>
      <c r="C70" s="52" t="s">
        <v>172</v>
      </c>
      <c r="D70" s="52" t="s">
        <v>57</v>
      </c>
      <c r="E70" s="52">
        <v>694.29</v>
      </c>
      <c r="F70" s="52">
        <v>514.73</v>
      </c>
      <c r="G70" s="52">
        <v>1</v>
      </c>
      <c r="H70" s="52" t="s">
        <v>33</v>
      </c>
      <c r="I70" s="52"/>
      <c r="J70" s="52" t="s">
        <v>331</v>
      </c>
      <c r="K70" s="52"/>
      <c r="L70" s="52" t="s">
        <v>327</v>
      </c>
      <c r="M70" s="52" t="s">
        <v>328</v>
      </c>
      <c r="N70" s="93" t="s">
        <v>140</v>
      </c>
    </row>
    <row r="71" s="57" customFormat="1" spans="1:14">
      <c r="A71" s="62" t="s">
        <v>136</v>
      </c>
      <c r="B71" s="89" t="s">
        <v>332</v>
      </c>
      <c r="C71" s="52" t="s">
        <v>333</v>
      </c>
      <c r="D71" s="52" t="s">
        <v>47</v>
      </c>
      <c r="E71" s="52">
        <v>3382.97</v>
      </c>
      <c r="F71" s="52">
        <v>101.49</v>
      </c>
      <c r="G71" s="52">
        <v>1</v>
      </c>
      <c r="H71" s="52" t="s">
        <v>62</v>
      </c>
      <c r="I71" s="52"/>
      <c r="J71" s="52" t="s">
        <v>334</v>
      </c>
      <c r="K71" s="52"/>
      <c r="L71" s="52" t="s">
        <v>327</v>
      </c>
      <c r="M71" s="52" t="s">
        <v>328</v>
      </c>
      <c r="N71" s="93" t="s">
        <v>140</v>
      </c>
    </row>
    <row r="72" s="57" customFormat="1" spans="1:14">
      <c r="A72" s="62" t="s">
        <v>136</v>
      </c>
      <c r="B72" s="90" t="s">
        <v>335</v>
      </c>
      <c r="C72" s="91" t="s">
        <v>147</v>
      </c>
      <c r="D72" s="91" t="s">
        <v>44</v>
      </c>
      <c r="E72" s="91">
        <v>288</v>
      </c>
      <c r="F72" s="91">
        <v>8.64</v>
      </c>
      <c r="G72" s="91">
        <v>1</v>
      </c>
      <c r="H72" s="91" t="s">
        <v>33</v>
      </c>
      <c r="I72" s="91"/>
      <c r="J72" s="91" t="s">
        <v>148</v>
      </c>
      <c r="K72" s="91"/>
      <c r="L72" s="91" t="s">
        <v>327</v>
      </c>
      <c r="M72" s="91" t="s">
        <v>328</v>
      </c>
      <c r="N72" s="93" t="s">
        <v>140</v>
      </c>
    </row>
    <row r="73" s="57" customFormat="1" spans="1:14">
      <c r="A73" s="62" t="s">
        <v>136</v>
      </c>
      <c r="B73" s="89" t="s">
        <v>336</v>
      </c>
      <c r="C73" s="52" t="s">
        <v>172</v>
      </c>
      <c r="D73" s="52" t="s">
        <v>43</v>
      </c>
      <c r="E73" s="52">
        <v>913.71</v>
      </c>
      <c r="F73" s="52">
        <v>795.99</v>
      </c>
      <c r="G73" s="52">
        <v>1</v>
      </c>
      <c r="H73" s="52" t="s">
        <v>337</v>
      </c>
      <c r="I73" s="52"/>
      <c r="J73" s="52" t="s">
        <v>338</v>
      </c>
      <c r="K73" s="52"/>
      <c r="L73" s="52" t="s">
        <v>327</v>
      </c>
      <c r="M73" s="52" t="s">
        <v>328</v>
      </c>
      <c r="N73" s="93" t="s">
        <v>140</v>
      </c>
    </row>
    <row r="74" s="57" customFormat="1" spans="1:14">
      <c r="A74" s="62" t="s">
        <v>136</v>
      </c>
      <c r="B74" s="89" t="s">
        <v>339</v>
      </c>
      <c r="C74" s="52" t="s">
        <v>147</v>
      </c>
      <c r="D74" s="52" t="s">
        <v>56</v>
      </c>
      <c r="E74" s="52">
        <v>324.29</v>
      </c>
      <c r="F74" s="52">
        <v>66.47</v>
      </c>
      <c r="G74" s="52">
        <v>1</v>
      </c>
      <c r="H74" s="52" t="s">
        <v>33</v>
      </c>
      <c r="I74" s="52"/>
      <c r="J74" s="52" t="s">
        <v>155</v>
      </c>
      <c r="K74" s="52"/>
      <c r="L74" s="52" t="s">
        <v>327</v>
      </c>
      <c r="M74" s="52" t="s">
        <v>328</v>
      </c>
      <c r="N74" s="93" t="s">
        <v>140</v>
      </c>
    </row>
    <row r="75" s="57" customFormat="1" spans="1:14">
      <c r="A75" s="62" t="s">
        <v>136</v>
      </c>
      <c r="B75" s="89" t="s">
        <v>340</v>
      </c>
      <c r="C75" s="52" t="s">
        <v>153</v>
      </c>
      <c r="D75" s="52" t="s">
        <v>35</v>
      </c>
      <c r="E75" s="52">
        <v>77.24</v>
      </c>
      <c r="F75" s="52">
        <v>35.44</v>
      </c>
      <c r="G75" s="52">
        <v>1</v>
      </c>
      <c r="H75" s="52" t="s">
        <v>33</v>
      </c>
      <c r="I75" s="52"/>
      <c r="J75" s="91" t="s">
        <v>341</v>
      </c>
      <c r="K75" s="52"/>
      <c r="L75" s="52" t="s">
        <v>327</v>
      </c>
      <c r="M75" s="52" t="s">
        <v>328</v>
      </c>
      <c r="N75" s="93" t="s">
        <v>140</v>
      </c>
    </row>
    <row r="76" s="57" customFormat="1" spans="1:14">
      <c r="A76" s="62" t="s">
        <v>136</v>
      </c>
      <c r="B76" s="89" t="s">
        <v>342</v>
      </c>
      <c r="C76" s="52" t="s">
        <v>200</v>
      </c>
      <c r="D76" s="52" t="s">
        <v>29</v>
      </c>
      <c r="E76" s="52">
        <v>4107.93</v>
      </c>
      <c r="F76" s="52">
        <v>123.24</v>
      </c>
      <c r="G76" s="52">
        <v>1</v>
      </c>
      <c r="H76" s="52" t="s">
        <v>62</v>
      </c>
      <c r="I76" s="52"/>
      <c r="J76" s="91" t="s">
        <v>177</v>
      </c>
      <c r="K76" s="52"/>
      <c r="L76" s="52" t="s">
        <v>343</v>
      </c>
      <c r="M76" s="52" t="s">
        <v>344</v>
      </c>
      <c r="N76" s="93" t="s">
        <v>140</v>
      </c>
    </row>
    <row r="77" s="57" customFormat="1" spans="1:14">
      <c r="A77" s="62" t="s">
        <v>136</v>
      </c>
      <c r="B77" s="89" t="s">
        <v>345</v>
      </c>
      <c r="C77" s="52" t="s">
        <v>162</v>
      </c>
      <c r="D77" s="52" t="s">
        <v>24</v>
      </c>
      <c r="E77" s="52">
        <v>6126.85</v>
      </c>
      <c r="F77" s="52">
        <v>183.81</v>
      </c>
      <c r="G77" s="52">
        <v>1</v>
      </c>
      <c r="H77" s="52" t="s">
        <v>62</v>
      </c>
      <c r="I77" s="52"/>
      <c r="J77" s="91" t="s">
        <v>163</v>
      </c>
      <c r="K77" s="52"/>
      <c r="L77" s="52" t="s">
        <v>346</v>
      </c>
      <c r="M77" s="52" t="s">
        <v>347</v>
      </c>
      <c r="N77" s="93" t="s">
        <v>140</v>
      </c>
    </row>
    <row r="78" s="57" customFormat="1" spans="1:14">
      <c r="A78" s="62" t="s">
        <v>136</v>
      </c>
      <c r="B78" s="89" t="s">
        <v>348</v>
      </c>
      <c r="C78" s="52" t="s">
        <v>142</v>
      </c>
      <c r="D78" s="52" t="s">
        <v>24</v>
      </c>
      <c r="E78" s="52">
        <v>2373.97</v>
      </c>
      <c r="F78" s="52">
        <v>71.22</v>
      </c>
      <c r="G78" s="52">
        <v>1</v>
      </c>
      <c r="H78" s="52" t="s">
        <v>62</v>
      </c>
      <c r="I78" s="52"/>
      <c r="J78" s="91" t="s">
        <v>163</v>
      </c>
      <c r="K78" s="52"/>
      <c r="L78" s="52" t="s">
        <v>349</v>
      </c>
      <c r="M78" s="52" t="s">
        <v>350</v>
      </c>
      <c r="N78" s="93" t="s">
        <v>140</v>
      </c>
    </row>
    <row r="79" s="57" customFormat="1" spans="1:14">
      <c r="A79" s="62" t="s">
        <v>136</v>
      </c>
      <c r="B79" s="89" t="s">
        <v>351</v>
      </c>
      <c r="C79" s="52" t="s">
        <v>142</v>
      </c>
      <c r="D79" s="52" t="s">
        <v>24</v>
      </c>
      <c r="E79" s="52">
        <v>569.05</v>
      </c>
      <c r="F79" s="52">
        <v>17.07</v>
      </c>
      <c r="G79" s="52">
        <v>1</v>
      </c>
      <c r="H79" s="52" t="s">
        <v>62</v>
      </c>
      <c r="I79" s="52"/>
      <c r="J79" s="91" t="s">
        <v>163</v>
      </c>
      <c r="K79" s="52"/>
      <c r="L79" s="52" t="s">
        <v>352</v>
      </c>
      <c r="M79" s="52" t="s">
        <v>353</v>
      </c>
      <c r="N79" s="93" t="s">
        <v>140</v>
      </c>
    </row>
    <row r="80" s="57" customFormat="1" spans="1:14">
      <c r="A80" s="62" t="s">
        <v>136</v>
      </c>
      <c r="B80" s="89" t="s">
        <v>354</v>
      </c>
      <c r="C80" s="52" t="s">
        <v>142</v>
      </c>
      <c r="D80" s="52" t="s">
        <v>24</v>
      </c>
      <c r="E80" s="52">
        <v>3099.87</v>
      </c>
      <c r="F80" s="52">
        <v>93</v>
      </c>
      <c r="G80" s="52">
        <v>1</v>
      </c>
      <c r="H80" s="52" t="s">
        <v>62</v>
      </c>
      <c r="I80" s="52"/>
      <c r="J80" s="91" t="s">
        <v>163</v>
      </c>
      <c r="K80" s="52"/>
      <c r="L80" s="52" t="s">
        <v>355</v>
      </c>
      <c r="M80" s="52" t="s">
        <v>356</v>
      </c>
      <c r="N80" s="93" t="s">
        <v>140</v>
      </c>
    </row>
    <row r="81" s="57" customFormat="1" spans="1:14">
      <c r="A81" s="62" t="s">
        <v>136</v>
      </c>
      <c r="B81" s="89" t="s">
        <v>357</v>
      </c>
      <c r="C81" s="52" t="s">
        <v>142</v>
      </c>
      <c r="D81" s="52" t="s">
        <v>24</v>
      </c>
      <c r="E81" s="52">
        <v>3316.5</v>
      </c>
      <c r="F81" s="52">
        <v>99.5</v>
      </c>
      <c r="G81" s="52">
        <v>1</v>
      </c>
      <c r="H81" s="52" t="s">
        <v>62</v>
      </c>
      <c r="I81" s="52"/>
      <c r="J81" s="91" t="s">
        <v>163</v>
      </c>
      <c r="K81" s="52"/>
      <c r="L81" s="52" t="s">
        <v>358</v>
      </c>
      <c r="M81" s="52" t="s">
        <v>359</v>
      </c>
      <c r="N81" s="93" t="s">
        <v>140</v>
      </c>
    </row>
    <row r="82" s="57" customFormat="1" spans="1:14">
      <c r="A82" s="62" t="s">
        <v>136</v>
      </c>
      <c r="B82" s="89" t="s">
        <v>360</v>
      </c>
      <c r="C82" s="52" t="s">
        <v>142</v>
      </c>
      <c r="D82" s="52" t="s">
        <v>24</v>
      </c>
      <c r="E82" s="52">
        <v>7216.38</v>
      </c>
      <c r="F82" s="52">
        <v>216.49</v>
      </c>
      <c r="G82" s="52">
        <v>1</v>
      </c>
      <c r="H82" s="52" t="s">
        <v>62</v>
      </c>
      <c r="I82" s="52"/>
      <c r="J82" s="91" t="s">
        <v>163</v>
      </c>
      <c r="K82" s="52"/>
      <c r="L82" s="52" t="s">
        <v>361</v>
      </c>
      <c r="M82" s="52" t="s">
        <v>362</v>
      </c>
      <c r="N82" s="93" t="s">
        <v>140</v>
      </c>
    </row>
    <row r="83" s="57" customFormat="1" spans="1:14">
      <c r="A83" s="62" t="s">
        <v>136</v>
      </c>
      <c r="B83" s="89" t="s">
        <v>363</v>
      </c>
      <c r="C83" s="52" t="s">
        <v>142</v>
      </c>
      <c r="D83" s="52" t="s">
        <v>24</v>
      </c>
      <c r="E83" s="52">
        <v>4395.91</v>
      </c>
      <c r="F83" s="52">
        <v>131.88</v>
      </c>
      <c r="G83" s="52">
        <v>1</v>
      </c>
      <c r="H83" s="52" t="s">
        <v>62</v>
      </c>
      <c r="I83" s="52"/>
      <c r="J83" s="91" t="s">
        <v>163</v>
      </c>
      <c r="K83" s="52"/>
      <c r="L83" s="52" t="s">
        <v>364</v>
      </c>
      <c r="M83" s="52" t="s">
        <v>365</v>
      </c>
      <c r="N83" s="93" t="s">
        <v>140</v>
      </c>
    </row>
    <row r="84" s="57" customFormat="1" spans="1:14">
      <c r="A84" s="62" t="s">
        <v>136</v>
      </c>
      <c r="B84" s="89" t="s">
        <v>366</v>
      </c>
      <c r="C84" s="52" t="s">
        <v>248</v>
      </c>
      <c r="D84" s="52" t="s">
        <v>24</v>
      </c>
      <c r="E84" s="52">
        <v>6207.03</v>
      </c>
      <c r="F84" s="52">
        <v>186.21</v>
      </c>
      <c r="G84" s="52">
        <v>1</v>
      </c>
      <c r="H84" s="52" t="s">
        <v>62</v>
      </c>
      <c r="I84" s="52"/>
      <c r="J84" s="91" t="s">
        <v>163</v>
      </c>
      <c r="K84" s="52"/>
      <c r="L84" s="52" t="s">
        <v>367</v>
      </c>
      <c r="M84" s="52" t="s">
        <v>368</v>
      </c>
      <c r="N84" s="93" t="s">
        <v>140</v>
      </c>
    </row>
    <row r="85" s="57" customFormat="1" spans="1:14">
      <c r="A85" s="62" t="s">
        <v>136</v>
      </c>
      <c r="B85" s="89" t="s">
        <v>369</v>
      </c>
      <c r="C85" s="52" t="s">
        <v>142</v>
      </c>
      <c r="D85" s="52" t="s">
        <v>24</v>
      </c>
      <c r="E85" s="52">
        <v>1329.43</v>
      </c>
      <c r="F85" s="52">
        <v>39.88</v>
      </c>
      <c r="G85" s="52">
        <v>1</v>
      </c>
      <c r="H85" s="52" t="s">
        <v>62</v>
      </c>
      <c r="I85" s="52"/>
      <c r="J85" s="91" t="s">
        <v>163</v>
      </c>
      <c r="K85" s="52"/>
      <c r="L85" s="52" t="s">
        <v>370</v>
      </c>
      <c r="M85" s="52" t="s">
        <v>371</v>
      </c>
      <c r="N85" s="93" t="s">
        <v>140</v>
      </c>
    </row>
    <row r="86" s="57" customFormat="1" spans="1:14">
      <c r="A86" s="62" t="s">
        <v>136</v>
      </c>
      <c r="B86" s="89" t="s">
        <v>372</v>
      </c>
      <c r="C86" s="52" t="s">
        <v>142</v>
      </c>
      <c r="D86" s="52" t="s">
        <v>24</v>
      </c>
      <c r="E86" s="52">
        <v>5222.06</v>
      </c>
      <c r="F86" s="52">
        <v>156.66</v>
      </c>
      <c r="G86" s="52">
        <v>1</v>
      </c>
      <c r="H86" s="52" t="s">
        <v>62</v>
      </c>
      <c r="I86" s="52"/>
      <c r="J86" s="91" t="s">
        <v>163</v>
      </c>
      <c r="K86" s="52"/>
      <c r="L86" s="52" t="s">
        <v>373</v>
      </c>
      <c r="M86" s="52" t="s">
        <v>374</v>
      </c>
      <c r="N86" s="93" t="s">
        <v>140</v>
      </c>
    </row>
    <row r="87" s="57" customFormat="1" spans="1:14">
      <c r="A87" s="62" t="s">
        <v>136</v>
      </c>
      <c r="B87" s="89" t="s">
        <v>375</v>
      </c>
      <c r="C87" s="52" t="s">
        <v>142</v>
      </c>
      <c r="D87" s="52" t="s">
        <v>24</v>
      </c>
      <c r="E87" s="52">
        <v>257.5</v>
      </c>
      <c r="F87" s="52">
        <v>7.73</v>
      </c>
      <c r="G87" s="52">
        <v>1</v>
      </c>
      <c r="H87" s="52" t="s">
        <v>62</v>
      </c>
      <c r="I87" s="52"/>
      <c r="J87" s="91" t="s">
        <v>163</v>
      </c>
      <c r="K87" s="52"/>
      <c r="L87" s="52" t="s">
        <v>376</v>
      </c>
      <c r="M87" s="52" t="s">
        <v>377</v>
      </c>
      <c r="N87" s="93" t="s">
        <v>140</v>
      </c>
    </row>
    <row r="88" s="57" customFormat="1" spans="1:14">
      <c r="A88" s="62" t="s">
        <v>136</v>
      </c>
      <c r="B88" s="89" t="s">
        <v>378</v>
      </c>
      <c r="C88" s="52" t="s">
        <v>142</v>
      </c>
      <c r="D88" s="52" t="s">
        <v>24</v>
      </c>
      <c r="E88" s="52">
        <v>4395.91</v>
      </c>
      <c r="F88" s="52">
        <v>131.88</v>
      </c>
      <c r="G88" s="52">
        <v>1</v>
      </c>
      <c r="H88" s="52" t="s">
        <v>62</v>
      </c>
      <c r="I88" s="52"/>
      <c r="J88" s="91" t="s">
        <v>163</v>
      </c>
      <c r="K88" s="52"/>
      <c r="L88" s="52" t="s">
        <v>379</v>
      </c>
      <c r="M88" s="52" t="s">
        <v>380</v>
      </c>
      <c r="N88" s="93" t="s">
        <v>140</v>
      </c>
    </row>
    <row r="89" s="57" customFormat="1" spans="1:14">
      <c r="A89" s="62" t="s">
        <v>136</v>
      </c>
      <c r="B89" s="89" t="s">
        <v>381</v>
      </c>
      <c r="C89" s="52" t="s">
        <v>142</v>
      </c>
      <c r="D89" s="52" t="s">
        <v>24</v>
      </c>
      <c r="E89" s="52">
        <v>11869.09</v>
      </c>
      <c r="F89" s="52">
        <v>356.07</v>
      </c>
      <c r="G89" s="52">
        <v>1</v>
      </c>
      <c r="H89" s="52" t="s">
        <v>62</v>
      </c>
      <c r="I89" s="52"/>
      <c r="J89" s="91" t="s">
        <v>163</v>
      </c>
      <c r="K89" s="52"/>
      <c r="L89" s="52" t="s">
        <v>382</v>
      </c>
      <c r="M89" s="52" t="s">
        <v>383</v>
      </c>
      <c r="N89" s="93" t="s">
        <v>140</v>
      </c>
    </row>
    <row r="90" s="57" customFormat="1" spans="1:14">
      <c r="A90" s="62" t="s">
        <v>136</v>
      </c>
      <c r="B90" s="89" t="s">
        <v>384</v>
      </c>
      <c r="C90" s="52" t="s">
        <v>142</v>
      </c>
      <c r="D90" s="52" t="s">
        <v>24</v>
      </c>
      <c r="E90" s="52">
        <v>278.31</v>
      </c>
      <c r="F90" s="52">
        <v>8.35</v>
      </c>
      <c r="G90" s="52">
        <v>1</v>
      </c>
      <c r="H90" s="52" t="s">
        <v>62</v>
      </c>
      <c r="I90" s="52"/>
      <c r="J90" s="91" t="s">
        <v>163</v>
      </c>
      <c r="K90" s="52"/>
      <c r="L90" s="52" t="s">
        <v>385</v>
      </c>
      <c r="M90" s="52" t="s">
        <v>386</v>
      </c>
      <c r="N90" s="93" t="s">
        <v>140</v>
      </c>
    </row>
    <row r="91" s="57" customFormat="1" spans="1:14">
      <c r="A91" s="62" t="s">
        <v>136</v>
      </c>
      <c r="B91" s="89" t="s">
        <v>387</v>
      </c>
      <c r="C91" s="52" t="s">
        <v>150</v>
      </c>
      <c r="D91" s="52" t="s">
        <v>34</v>
      </c>
      <c r="E91" s="52">
        <v>3224.88</v>
      </c>
      <c r="F91" s="52">
        <v>96.75</v>
      </c>
      <c r="G91" s="52">
        <v>1</v>
      </c>
      <c r="H91" s="52" t="s">
        <v>33</v>
      </c>
      <c r="I91" s="52"/>
      <c r="J91" s="52" t="s">
        <v>151</v>
      </c>
      <c r="K91" s="52"/>
      <c r="L91" s="52" t="s">
        <v>388</v>
      </c>
      <c r="M91" s="52" t="s">
        <v>389</v>
      </c>
      <c r="N91" s="93" t="s">
        <v>140</v>
      </c>
    </row>
    <row r="92" s="57" customFormat="1" spans="1:14">
      <c r="A92" s="62" t="s">
        <v>136</v>
      </c>
      <c r="B92" s="89" t="s">
        <v>390</v>
      </c>
      <c r="C92" s="52" t="s">
        <v>150</v>
      </c>
      <c r="D92" s="52" t="s">
        <v>34</v>
      </c>
      <c r="E92" s="52">
        <v>8099.56</v>
      </c>
      <c r="F92" s="52">
        <v>242.99</v>
      </c>
      <c r="G92" s="52">
        <v>1</v>
      </c>
      <c r="H92" s="52" t="s">
        <v>33</v>
      </c>
      <c r="I92" s="52"/>
      <c r="J92" s="52" t="s">
        <v>391</v>
      </c>
      <c r="K92" s="52"/>
      <c r="L92" s="52" t="s">
        <v>392</v>
      </c>
      <c r="M92" s="52" t="s">
        <v>393</v>
      </c>
      <c r="N92" s="93" t="s">
        <v>140</v>
      </c>
    </row>
    <row r="93" s="57" customFormat="1" spans="1:14">
      <c r="A93" s="62" t="s">
        <v>136</v>
      </c>
      <c r="B93" s="89" t="s">
        <v>394</v>
      </c>
      <c r="C93" s="52" t="s">
        <v>150</v>
      </c>
      <c r="D93" s="52" t="s">
        <v>34</v>
      </c>
      <c r="E93" s="52">
        <v>4077.73</v>
      </c>
      <c r="F93" s="52">
        <v>122.33</v>
      </c>
      <c r="G93" s="52">
        <v>1</v>
      </c>
      <c r="H93" s="52" t="s">
        <v>33</v>
      </c>
      <c r="I93" s="52"/>
      <c r="J93" s="52" t="s">
        <v>151</v>
      </c>
      <c r="K93" s="52"/>
      <c r="L93" s="52" t="s">
        <v>395</v>
      </c>
      <c r="M93" s="52" t="s">
        <v>396</v>
      </c>
      <c r="N93" s="93" t="s">
        <v>140</v>
      </c>
    </row>
    <row r="94" s="57" customFormat="1" spans="1:14">
      <c r="A94" s="62" t="s">
        <v>136</v>
      </c>
      <c r="B94" s="89" t="s">
        <v>397</v>
      </c>
      <c r="C94" s="52" t="s">
        <v>150</v>
      </c>
      <c r="D94" s="52" t="s">
        <v>34</v>
      </c>
      <c r="E94" s="52">
        <v>3683.72</v>
      </c>
      <c r="F94" s="52">
        <v>110.51</v>
      </c>
      <c r="G94" s="52">
        <v>1</v>
      </c>
      <c r="H94" s="52" t="s">
        <v>33</v>
      </c>
      <c r="I94" s="52"/>
      <c r="J94" s="52" t="s">
        <v>151</v>
      </c>
      <c r="K94" s="52"/>
      <c r="L94" s="52" t="s">
        <v>398</v>
      </c>
      <c r="M94" s="52" t="s">
        <v>399</v>
      </c>
      <c r="N94" s="93" t="s">
        <v>140</v>
      </c>
    </row>
    <row r="95" s="57" customFormat="1" spans="1:14">
      <c r="A95" s="62" t="s">
        <v>136</v>
      </c>
      <c r="B95" s="89" t="s">
        <v>400</v>
      </c>
      <c r="C95" s="52" t="s">
        <v>150</v>
      </c>
      <c r="D95" s="52" t="s">
        <v>34</v>
      </c>
      <c r="E95" s="52">
        <v>3424.61</v>
      </c>
      <c r="F95" s="52">
        <v>102.74</v>
      </c>
      <c r="G95" s="52">
        <v>1</v>
      </c>
      <c r="H95" s="52" t="s">
        <v>33</v>
      </c>
      <c r="I95" s="52"/>
      <c r="J95" s="52" t="s">
        <v>151</v>
      </c>
      <c r="K95" s="52"/>
      <c r="L95" s="52" t="s">
        <v>255</v>
      </c>
      <c r="M95" s="52" t="s">
        <v>256</v>
      </c>
      <c r="N95" s="93" t="s">
        <v>140</v>
      </c>
    </row>
    <row r="96" s="57" customFormat="1" spans="1:14">
      <c r="A96" s="62" t="s">
        <v>136</v>
      </c>
      <c r="B96" s="89" t="s">
        <v>401</v>
      </c>
      <c r="C96" s="52" t="s">
        <v>150</v>
      </c>
      <c r="D96" s="52" t="s">
        <v>34</v>
      </c>
      <c r="E96" s="52">
        <v>3344.27</v>
      </c>
      <c r="F96" s="52">
        <v>100.33</v>
      </c>
      <c r="G96" s="52">
        <v>1</v>
      </c>
      <c r="H96" s="52" t="s">
        <v>33</v>
      </c>
      <c r="I96" s="52"/>
      <c r="J96" s="52" t="s">
        <v>151</v>
      </c>
      <c r="K96" s="52"/>
      <c r="L96" s="52" t="s">
        <v>402</v>
      </c>
      <c r="M96" s="52" t="s">
        <v>403</v>
      </c>
      <c r="N96" s="93" t="s">
        <v>140</v>
      </c>
    </row>
    <row r="97" s="57" customFormat="1" spans="1:14">
      <c r="A97" s="62" t="s">
        <v>136</v>
      </c>
      <c r="B97" s="89" t="s">
        <v>404</v>
      </c>
      <c r="C97" s="52" t="s">
        <v>91</v>
      </c>
      <c r="D97" s="52" t="s">
        <v>58</v>
      </c>
      <c r="E97" s="52">
        <v>4533.08</v>
      </c>
      <c r="F97" s="52">
        <v>135.99</v>
      </c>
      <c r="G97" s="52">
        <v>1</v>
      </c>
      <c r="H97" s="52" t="s">
        <v>67</v>
      </c>
      <c r="I97" s="52"/>
      <c r="J97" s="91" t="s">
        <v>160</v>
      </c>
      <c r="K97" s="52"/>
      <c r="L97" s="52" t="s">
        <v>405</v>
      </c>
      <c r="M97" s="52" t="s">
        <v>406</v>
      </c>
      <c r="N97" s="93" t="s">
        <v>140</v>
      </c>
    </row>
    <row r="98" s="57" customFormat="1" spans="1:14">
      <c r="A98" s="62" t="s">
        <v>136</v>
      </c>
      <c r="B98" s="89" t="s">
        <v>407</v>
      </c>
      <c r="C98" s="52" t="s">
        <v>172</v>
      </c>
      <c r="D98" s="52" t="s">
        <v>57</v>
      </c>
      <c r="E98" s="52">
        <v>1302.63</v>
      </c>
      <c r="F98" s="52">
        <v>965.82</v>
      </c>
      <c r="G98" s="52">
        <v>1</v>
      </c>
      <c r="H98" s="52" t="s">
        <v>33</v>
      </c>
      <c r="I98" s="52"/>
      <c r="J98" s="52" t="s">
        <v>331</v>
      </c>
      <c r="K98" s="52"/>
      <c r="L98" s="52" t="s">
        <v>405</v>
      </c>
      <c r="M98" s="52" t="s">
        <v>406</v>
      </c>
      <c r="N98" s="93" t="s">
        <v>140</v>
      </c>
    </row>
    <row r="99" s="57" customFormat="1" spans="1:14">
      <c r="A99" s="62" t="s">
        <v>136</v>
      </c>
      <c r="B99" s="90" t="s">
        <v>408</v>
      </c>
      <c r="C99" s="91" t="s">
        <v>147</v>
      </c>
      <c r="D99" s="91" t="s">
        <v>44</v>
      </c>
      <c r="E99" s="91">
        <v>294.7</v>
      </c>
      <c r="F99" s="91">
        <v>8.84</v>
      </c>
      <c r="G99" s="91">
        <v>1</v>
      </c>
      <c r="H99" s="91" t="s">
        <v>33</v>
      </c>
      <c r="I99" s="91"/>
      <c r="J99" s="91" t="s">
        <v>148</v>
      </c>
      <c r="K99" s="91"/>
      <c r="L99" s="91" t="s">
        <v>405</v>
      </c>
      <c r="M99" s="91" t="s">
        <v>406</v>
      </c>
      <c r="N99" s="93" t="s">
        <v>140</v>
      </c>
    </row>
    <row r="100" s="57" customFormat="1" spans="1:14">
      <c r="A100" s="62" t="s">
        <v>136</v>
      </c>
      <c r="B100" s="89" t="s">
        <v>409</v>
      </c>
      <c r="C100" s="52" t="s">
        <v>297</v>
      </c>
      <c r="D100" s="52" t="s">
        <v>54</v>
      </c>
      <c r="E100" s="52">
        <v>533.11</v>
      </c>
      <c r="F100" s="52">
        <v>313.17</v>
      </c>
      <c r="G100" s="52">
        <v>1</v>
      </c>
      <c r="H100" s="52" t="s">
        <v>33</v>
      </c>
      <c r="I100" s="52"/>
      <c r="J100" s="52" t="s">
        <v>410</v>
      </c>
      <c r="K100" s="52"/>
      <c r="L100" s="52" t="s">
        <v>405</v>
      </c>
      <c r="M100" s="52" t="s">
        <v>406</v>
      </c>
      <c r="N100" s="93" t="s">
        <v>140</v>
      </c>
    </row>
    <row r="101" s="57" customFormat="1" spans="1:14">
      <c r="A101" s="62" t="s">
        <v>136</v>
      </c>
      <c r="B101" s="89" t="s">
        <v>411</v>
      </c>
      <c r="C101" s="52" t="s">
        <v>91</v>
      </c>
      <c r="D101" s="52" t="s">
        <v>58</v>
      </c>
      <c r="E101" s="52">
        <v>4624.87</v>
      </c>
      <c r="F101" s="52">
        <v>138.75</v>
      </c>
      <c r="G101" s="52">
        <v>1</v>
      </c>
      <c r="H101" s="52" t="s">
        <v>67</v>
      </c>
      <c r="I101" s="52"/>
      <c r="J101" s="91" t="s">
        <v>160</v>
      </c>
      <c r="K101" s="52"/>
      <c r="L101" s="52" t="s">
        <v>412</v>
      </c>
      <c r="M101" s="52" t="s">
        <v>413</v>
      </c>
      <c r="N101" s="93" t="s">
        <v>140</v>
      </c>
    </row>
    <row r="102" s="57" customFormat="1" spans="1:14">
      <c r="A102" s="62" t="s">
        <v>136</v>
      </c>
      <c r="B102" s="89" t="s">
        <v>414</v>
      </c>
      <c r="C102" s="52" t="s">
        <v>91</v>
      </c>
      <c r="D102" s="52" t="s">
        <v>58</v>
      </c>
      <c r="E102" s="52">
        <v>5172.7</v>
      </c>
      <c r="F102" s="52">
        <v>155.18</v>
      </c>
      <c r="G102" s="52">
        <v>1</v>
      </c>
      <c r="H102" s="52" t="s">
        <v>67</v>
      </c>
      <c r="I102" s="52"/>
      <c r="J102" s="91" t="s">
        <v>160</v>
      </c>
      <c r="K102" s="52"/>
      <c r="L102" s="52" t="s">
        <v>415</v>
      </c>
      <c r="M102" s="52" t="s">
        <v>416</v>
      </c>
      <c r="N102" s="93" t="s">
        <v>140</v>
      </c>
    </row>
    <row r="103" s="57" customFormat="1" spans="1:14">
      <c r="A103" s="62" t="s">
        <v>136</v>
      </c>
      <c r="B103" s="89" t="s">
        <v>417</v>
      </c>
      <c r="C103" s="52" t="s">
        <v>91</v>
      </c>
      <c r="D103" s="52" t="s">
        <v>58</v>
      </c>
      <c r="E103" s="52">
        <v>7024.82</v>
      </c>
      <c r="F103" s="52">
        <v>210.74</v>
      </c>
      <c r="G103" s="52">
        <v>1</v>
      </c>
      <c r="H103" s="52" t="s">
        <v>67</v>
      </c>
      <c r="I103" s="52"/>
      <c r="J103" s="91" t="s">
        <v>160</v>
      </c>
      <c r="K103" s="52"/>
      <c r="L103" s="52" t="s">
        <v>418</v>
      </c>
      <c r="M103" s="52" t="s">
        <v>419</v>
      </c>
      <c r="N103" s="93" t="s">
        <v>140</v>
      </c>
    </row>
    <row r="104" s="57" customFormat="1" spans="1:14">
      <c r="A104" s="62" t="s">
        <v>136</v>
      </c>
      <c r="B104" s="89" t="s">
        <v>420</v>
      </c>
      <c r="C104" s="52" t="s">
        <v>91</v>
      </c>
      <c r="D104" s="52" t="s">
        <v>58</v>
      </c>
      <c r="E104" s="52">
        <v>10595.29</v>
      </c>
      <c r="F104" s="52">
        <v>317.86</v>
      </c>
      <c r="G104" s="52">
        <v>1</v>
      </c>
      <c r="H104" s="52" t="s">
        <v>67</v>
      </c>
      <c r="I104" s="52"/>
      <c r="J104" s="91" t="s">
        <v>160</v>
      </c>
      <c r="K104" s="52"/>
      <c r="L104" s="52" t="s">
        <v>421</v>
      </c>
      <c r="M104" s="52" t="s">
        <v>422</v>
      </c>
      <c r="N104" s="93" t="s">
        <v>140</v>
      </c>
    </row>
    <row r="105" s="57" customFormat="1" spans="1:14">
      <c r="A105" s="62" t="s">
        <v>136</v>
      </c>
      <c r="B105" s="89" t="s">
        <v>423</v>
      </c>
      <c r="C105" s="52" t="s">
        <v>91</v>
      </c>
      <c r="D105" s="52" t="s">
        <v>58</v>
      </c>
      <c r="E105" s="52">
        <v>4700.15</v>
      </c>
      <c r="F105" s="52">
        <v>141</v>
      </c>
      <c r="G105" s="52">
        <v>1</v>
      </c>
      <c r="H105" s="52" t="s">
        <v>67</v>
      </c>
      <c r="I105" s="52"/>
      <c r="J105" s="91" t="s">
        <v>160</v>
      </c>
      <c r="K105" s="52"/>
      <c r="L105" s="52" t="s">
        <v>424</v>
      </c>
      <c r="M105" s="52" t="s">
        <v>425</v>
      </c>
      <c r="N105" s="93" t="s">
        <v>140</v>
      </c>
    </row>
    <row r="106" s="57" customFormat="1" spans="1:14">
      <c r="A106" s="62" t="s">
        <v>136</v>
      </c>
      <c r="B106" s="89" t="s">
        <v>426</v>
      </c>
      <c r="C106" s="52" t="s">
        <v>91</v>
      </c>
      <c r="D106" s="52" t="s">
        <v>58</v>
      </c>
      <c r="E106" s="52">
        <v>13297.82</v>
      </c>
      <c r="F106" s="52">
        <v>398.93</v>
      </c>
      <c r="G106" s="52">
        <v>1</v>
      </c>
      <c r="H106" s="52" t="s">
        <v>67</v>
      </c>
      <c r="I106" s="52"/>
      <c r="J106" s="91" t="s">
        <v>160</v>
      </c>
      <c r="K106" s="52"/>
      <c r="L106" s="52" t="s">
        <v>427</v>
      </c>
      <c r="M106" s="52" t="s">
        <v>428</v>
      </c>
      <c r="N106" s="93" t="s">
        <v>140</v>
      </c>
    </row>
    <row r="107" s="57" customFormat="1" spans="1:14">
      <c r="A107" s="62" t="s">
        <v>136</v>
      </c>
      <c r="B107" s="89" t="s">
        <v>429</v>
      </c>
      <c r="C107" s="52" t="s">
        <v>91</v>
      </c>
      <c r="D107" s="52" t="s">
        <v>58</v>
      </c>
      <c r="E107" s="52">
        <v>7155.6</v>
      </c>
      <c r="F107" s="52">
        <v>214.67</v>
      </c>
      <c r="G107" s="52">
        <v>1</v>
      </c>
      <c r="H107" s="52" t="s">
        <v>67</v>
      </c>
      <c r="I107" s="52"/>
      <c r="J107" s="91" t="s">
        <v>160</v>
      </c>
      <c r="K107" s="52"/>
      <c r="L107" s="52" t="s">
        <v>430</v>
      </c>
      <c r="M107" s="52" t="s">
        <v>431</v>
      </c>
      <c r="N107" s="93" t="s">
        <v>140</v>
      </c>
    </row>
    <row r="108" s="57" customFormat="1" spans="1:14">
      <c r="A108" s="62" t="s">
        <v>136</v>
      </c>
      <c r="B108" s="89" t="s">
        <v>432</v>
      </c>
      <c r="C108" s="52" t="s">
        <v>91</v>
      </c>
      <c r="D108" s="52" t="s">
        <v>58</v>
      </c>
      <c r="E108" s="52">
        <v>7155.6</v>
      </c>
      <c r="F108" s="52">
        <v>214.67</v>
      </c>
      <c r="G108" s="52">
        <v>1</v>
      </c>
      <c r="H108" s="52" t="s">
        <v>67</v>
      </c>
      <c r="I108" s="52"/>
      <c r="J108" s="91" t="s">
        <v>160</v>
      </c>
      <c r="K108" s="52"/>
      <c r="L108" s="52" t="s">
        <v>433</v>
      </c>
      <c r="M108" s="52" t="s">
        <v>434</v>
      </c>
      <c r="N108" s="93" t="s">
        <v>140</v>
      </c>
    </row>
    <row r="109" s="57" customFormat="1" spans="1:14">
      <c r="A109" s="62" t="s">
        <v>136</v>
      </c>
      <c r="B109" s="89" t="s">
        <v>435</v>
      </c>
      <c r="C109" s="52" t="s">
        <v>58</v>
      </c>
      <c r="D109" s="52" t="s">
        <v>58</v>
      </c>
      <c r="E109" s="52">
        <v>5386.5</v>
      </c>
      <c r="F109" s="52">
        <v>161.6</v>
      </c>
      <c r="G109" s="52">
        <v>1</v>
      </c>
      <c r="H109" s="52" t="s">
        <v>67</v>
      </c>
      <c r="I109" s="52"/>
      <c r="J109" s="91" t="s">
        <v>160</v>
      </c>
      <c r="K109" s="52"/>
      <c r="L109" s="52" t="s">
        <v>436</v>
      </c>
      <c r="M109" s="52" t="s">
        <v>437</v>
      </c>
      <c r="N109" s="93" t="s">
        <v>140</v>
      </c>
    </row>
    <row r="110" s="57" customFormat="1" spans="1:14">
      <c r="A110" s="62" t="s">
        <v>136</v>
      </c>
      <c r="B110" s="89" t="s">
        <v>438</v>
      </c>
      <c r="C110" s="52" t="s">
        <v>439</v>
      </c>
      <c r="D110" s="52" t="s">
        <v>51</v>
      </c>
      <c r="E110" s="52">
        <v>11491.7</v>
      </c>
      <c r="F110" s="52">
        <v>344.75</v>
      </c>
      <c r="G110" s="52">
        <v>1</v>
      </c>
      <c r="H110" s="52" t="s">
        <v>33</v>
      </c>
      <c r="I110" s="52"/>
      <c r="J110" s="52" t="s">
        <v>440</v>
      </c>
      <c r="K110" s="52"/>
      <c r="L110" s="52" t="s">
        <v>441</v>
      </c>
      <c r="M110" s="52" t="s">
        <v>442</v>
      </c>
      <c r="N110" s="93" t="s">
        <v>140</v>
      </c>
    </row>
    <row r="111" s="57" customFormat="1" spans="1:14">
      <c r="A111" s="62" t="s">
        <v>136</v>
      </c>
      <c r="B111" s="89" t="s">
        <v>443</v>
      </c>
      <c r="C111" s="52" t="s">
        <v>439</v>
      </c>
      <c r="D111" s="52" t="s">
        <v>51</v>
      </c>
      <c r="E111" s="52">
        <v>10907.88</v>
      </c>
      <c r="F111" s="52">
        <v>327.24</v>
      </c>
      <c r="G111" s="52">
        <v>1</v>
      </c>
      <c r="H111" s="52" t="s">
        <v>33</v>
      </c>
      <c r="I111" s="52"/>
      <c r="J111" s="52" t="s">
        <v>444</v>
      </c>
      <c r="K111" s="52"/>
      <c r="L111" s="52" t="s">
        <v>441</v>
      </c>
      <c r="M111" s="52" t="s">
        <v>442</v>
      </c>
      <c r="N111" s="93" t="s">
        <v>140</v>
      </c>
    </row>
    <row r="112" s="57" customFormat="1" spans="1:14">
      <c r="A112" s="62" t="s">
        <v>136</v>
      </c>
      <c r="B112" s="89" t="s">
        <v>445</v>
      </c>
      <c r="C112" s="52" t="s">
        <v>32</v>
      </c>
      <c r="D112" s="52" t="s">
        <v>42</v>
      </c>
      <c r="E112" s="52">
        <v>4512.06</v>
      </c>
      <c r="F112" s="52">
        <v>135.36</v>
      </c>
      <c r="G112" s="52">
        <v>1</v>
      </c>
      <c r="H112" s="52" t="s">
        <v>33</v>
      </c>
      <c r="I112" s="52"/>
      <c r="J112" s="91" t="s">
        <v>42</v>
      </c>
      <c r="K112" s="52"/>
      <c r="L112" s="52" t="s">
        <v>446</v>
      </c>
      <c r="M112" s="52" t="s">
        <v>447</v>
      </c>
      <c r="N112" s="93" t="s">
        <v>140</v>
      </c>
    </row>
    <row r="113" s="57" customFormat="1" spans="1:14">
      <c r="A113" s="62" t="s">
        <v>136</v>
      </c>
      <c r="B113" s="89" t="s">
        <v>448</v>
      </c>
      <c r="C113" s="52" t="s">
        <v>227</v>
      </c>
      <c r="D113" s="52" t="s">
        <v>49</v>
      </c>
      <c r="E113" s="52">
        <v>9010.63</v>
      </c>
      <c r="F113" s="52">
        <v>270.32</v>
      </c>
      <c r="G113" s="52">
        <v>1</v>
      </c>
      <c r="H113" s="52" t="s">
        <v>67</v>
      </c>
      <c r="I113" s="52"/>
      <c r="J113" s="91" t="s">
        <v>211</v>
      </c>
      <c r="K113" s="52"/>
      <c r="L113" s="52" t="s">
        <v>441</v>
      </c>
      <c r="M113" s="52" t="s">
        <v>442</v>
      </c>
      <c r="N113" s="93" t="s">
        <v>140</v>
      </c>
    </row>
    <row r="114" s="57" customFormat="1" spans="1:14">
      <c r="A114" s="62" t="s">
        <v>136</v>
      </c>
      <c r="B114" s="89" t="s">
        <v>449</v>
      </c>
      <c r="C114" s="52" t="s">
        <v>91</v>
      </c>
      <c r="D114" s="52" t="s">
        <v>58</v>
      </c>
      <c r="E114" s="52">
        <v>6798.25</v>
      </c>
      <c r="F114" s="52">
        <v>203.95</v>
      </c>
      <c r="G114" s="52">
        <v>1</v>
      </c>
      <c r="H114" s="52" t="s">
        <v>67</v>
      </c>
      <c r="I114" s="52"/>
      <c r="J114" s="91" t="s">
        <v>160</v>
      </c>
      <c r="K114" s="52"/>
      <c r="L114" s="52" t="s">
        <v>446</v>
      </c>
      <c r="M114" s="52" t="s">
        <v>447</v>
      </c>
      <c r="N114" s="93" t="s">
        <v>140</v>
      </c>
    </row>
    <row r="115" s="57" customFormat="1" spans="1:14">
      <c r="A115" s="62" t="s">
        <v>136</v>
      </c>
      <c r="B115" s="89" t="s">
        <v>450</v>
      </c>
      <c r="C115" s="52" t="s">
        <v>162</v>
      </c>
      <c r="D115" s="52" t="s">
        <v>24</v>
      </c>
      <c r="E115" s="52">
        <v>7120.13</v>
      </c>
      <c r="F115" s="52">
        <v>213.6</v>
      </c>
      <c r="G115" s="52">
        <v>1</v>
      </c>
      <c r="H115" s="52" t="s">
        <v>62</v>
      </c>
      <c r="I115" s="52"/>
      <c r="J115" s="91" t="s">
        <v>163</v>
      </c>
      <c r="K115" s="52"/>
      <c r="L115" s="52" t="s">
        <v>446</v>
      </c>
      <c r="M115" s="52" t="s">
        <v>447</v>
      </c>
      <c r="N115" s="93" t="s">
        <v>140</v>
      </c>
    </row>
    <row r="116" s="57" customFormat="1" spans="1:14">
      <c r="A116" s="62" t="s">
        <v>136</v>
      </c>
      <c r="B116" s="89" t="s">
        <v>451</v>
      </c>
      <c r="C116" s="52" t="s">
        <v>165</v>
      </c>
      <c r="D116" s="52" t="s">
        <v>47</v>
      </c>
      <c r="E116" s="52">
        <v>2149.97</v>
      </c>
      <c r="F116" s="52">
        <v>64.5</v>
      </c>
      <c r="G116" s="52">
        <v>1</v>
      </c>
      <c r="H116" s="52" t="s">
        <v>62</v>
      </c>
      <c r="I116" s="52"/>
      <c r="J116" s="52" t="s">
        <v>166</v>
      </c>
      <c r="K116" s="52"/>
      <c r="L116" s="52" t="s">
        <v>446</v>
      </c>
      <c r="M116" s="52" t="s">
        <v>447</v>
      </c>
      <c r="N116" s="93" t="s">
        <v>140</v>
      </c>
    </row>
    <row r="117" s="57" customFormat="1" spans="1:14">
      <c r="A117" s="62" t="s">
        <v>136</v>
      </c>
      <c r="B117" s="90" t="s">
        <v>452</v>
      </c>
      <c r="C117" s="91" t="s">
        <v>46</v>
      </c>
      <c r="D117" s="91" t="s">
        <v>46</v>
      </c>
      <c r="E117" s="91">
        <v>1082.5</v>
      </c>
      <c r="F117" s="91">
        <v>542.95</v>
      </c>
      <c r="G117" s="91">
        <v>1</v>
      </c>
      <c r="H117" s="91" t="s">
        <v>33</v>
      </c>
      <c r="I117" s="91"/>
      <c r="J117" s="91" t="s">
        <v>453</v>
      </c>
      <c r="K117" s="91"/>
      <c r="L117" s="91" t="s">
        <v>446</v>
      </c>
      <c r="M117" s="91" t="s">
        <v>447</v>
      </c>
      <c r="N117" s="93" t="s">
        <v>140</v>
      </c>
    </row>
    <row r="118" s="57" customFormat="1" spans="1:14">
      <c r="A118" s="62" t="s">
        <v>136</v>
      </c>
      <c r="B118" s="89" t="s">
        <v>454</v>
      </c>
      <c r="C118" s="52" t="s">
        <v>55</v>
      </c>
      <c r="D118" s="52" t="s">
        <v>55</v>
      </c>
      <c r="E118" s="52">
        <v>2758.88</v>
      </c>
      <c r="F118" s="52">
        <v>82.77</v>
      </c>
      <c r="G118" s="52">
        <v>1</v>
      </c>
      <c r="H118" s="52" t="s">
        <v>33</v>
      </c>
      <c r="I118" s="52"/>
      <c r="J118" s="91" t="s">
        <v>107</v>
      </c>
      <c r="K118" s="52"/>
      <c r="L118" s="52" t="s">
        <v>446</v>
      </c>
      <c r="M118" s="52" t="s">
        <v>447</v>
      </c>
      <c r="N118" s="93" t="s">
        <v>140</v>
      </c>
    </row>
    <row r="119" s="57" customFormat="1" spans="1:14">
      <c r="A119" s="62" t="s">
        <v>136</v>
      </c>
      <c r="B119" s="89" t="s">
        <v>455</v>
      </c>
      <c r="C119" s="52" t="s">
        <v>150</v>
      </c>
      <c r="D119" s="52" t="s">
        <v>34</v>
      </c>
      <c r="E119" s="52">
        <v>2811.79</v>
      </c>
      <c r="F119" s="52">
        <v>84.35</v>
      </c>
      <c r="G119" s="52">
        <v>1</v>
      </c>
      <c r="H119" s="52" t="s">
        <v>33</v>
      </c>
      <c r="I119" s="52"/>
      <c r="J119" s="52" t="s">
        <v>456</v>
      </c>
      <c r="K119" s="52"/>
      <c r="L119" s="52" t="s">
        <v>441</v>
      </c>
      <c r="M119" s="52" t="s">
        <v>442</v>
      </c>
      <c r="N119" s="93" t="s">
        <v>140</v>
      </c>
    </row>
    <row r="120" s="57" customFormat="1" spans="1:14">
      <c r="A120" s="62" t="s">
        <v>136</v>
      </c>
      <c r="B120" s="89" t="s">
        <v>457</v>
      </c>
      <c r="C120" s="52" t="s">
        <v>147</v>
      </c>
      <c r="D120" s="52" t="s">
        <v>45</v>
      </c>
      <c r="E120" s="52">
        <v>456</v>
      </c>
      <c r="F120" s="52">
        <v>13.68</v>
      </c>
      <c r="G120" s="52">
        <v>1</v>
      </c>
      <c r="H120" s="52" t="s">
        <v>33</v>
      </c>
      <c r="I120" s="52"/>
      <c r="J120" s="52" t="s">
        <v>458</v>
      </c>
      <c r="K120" s="52"/>
      <c r="L120" s="52" t="s">
        <v>441</v>
      </c>
      <c r="M120" s="52" t="s">
        <v>442</v>
      </c>
      <c r="N120" s="93" t="s">
        <v>140</v>
      </c>
    </row>
    <row r="121" s="57" customFormat="1" spans="1:14">
      <c r="A121" s="62" t="s">
        <v>136</v>
      </c>
      <c r="B121" s="89" t="s">
        <v>459</v>
      </c>
      <c r="C121" s="52" t="s">
        <v>297</v>
      </c>
      <c r="D121" s="52" t="s">
        <v>54</v>
      </c>
      <c r="E121" s="52">
        <v>533.11</v>
      </c>
      <c r="F121" s="52">
        <v>313.3</v>
      </c>
      <c r="G121" s="52">
        <v>1</v>
      </c>
      <c r="H121" s="52" t="s">
        <v>33</v>
      </c>
      <c r="I121" s="52"/>
      <c r="J121" s="52" t="s">
        <v>298</v>
      </c>
      <c r="K121" s="52"/>
      <c r="L121" s="52" t="s">
        <v>446</v>
      </c>
      <c r="M121" s="52" t="s">
        <v>447</v>
      </c>
      <c r="N121" s="93" t="s">
        <v>140</v>
      </c>
    </row>
    <row r="122" s="57" customFormat="1" spans="1:14">
      <c r="A122" s="62" t="s">
        <v>136</v>
      </c>
      <c r="B122" s="89" t="s">
        <v>460</v>
      </c>
      <c r="C122" s="52" t="s">
        <v>49</v>
      </c>
      <c r="D122" s="52" t="s">
        <v>49</v>
      </c>
      <c r="E122" s="52">
        <v>6038.06</v>
      </c>
      <c r="F122" s="52">
        <v>181.14</v>
      </c>
      <c r="G122" s="52">
        <v>1</v>
      </c>
      <c r="H122" s="52" t="s">
        <v>67</v>
      </c>
      <c r="I122" s="52"/>
      <c r="J122" s="91" t="s">
        <v>211</v>
      </c>
      <c r="K122" s="52"/>
      <c r="L122" s="52" t="s">
        <v>461</v>
      </c>
      <c r="M122" s="52" t="s">
        <v>462</v>
      </c>
      <c r="N122" s="93" t="s">
        <v>140</v>
      </c>
    </row>
    <row r="123" s="57" customFormat="1" spans="1:14">
      <c r="A123" s="62" t="s">
        <v>136</v>
      </c>
      <c r="B123" s="89" t="s">
        <v>463</v>
      </c>
      <c r="C123" s="52" t="s">
        <v>464</v>
      </c>
      <c r="D123" s="52" t="s">
        <v>58</v>
      </c>
      <c r="E123" s="52">
        <v>15210.84</v>
      </c>
      <c r="F123" s="52">
        <v>456.33</v>
      </c>
      <c r="G123" s="52">
        <v>1</v>
      </c>
      <c r="H123" s="52" t="s">
        <v>67</v>
      </c>
      <c r="I123" s="52"/>
      <c r="J123" s="91" t="s">
        <v>160</v>
      </c>
      <c r="K123" s="52"/>
      <c r="L123" s="52" t="s">
        <v>465</v>
      </c>
      <c r="M123" s="52" t="s">
        <v>466</v>
      </c>
      <c r="N123" s="93" t="s">
        <v>140</v>
      </c>
    </row>
    <row r="124" s="57" customFormat="1" spans="1:14">
      <c r="A124" s="62" t="s">
        <v>136</v>
      </c>
      <c r="B124" s="89" t="s">
        <v>467</v>
      </c>
      <c r="C124" s="52" t="s">
        <v>91</v>
      </c>
      <c r="D124" s="52" t="s">
        <v>58</v>
      </c>
      <c r="E124" s="52">
        <v>803.95</v>
      </c>
      <c r="F124" s="52">
        <v>24.12</v>
      </c>
      <c r="G124" s="52">
        <v>1</v>
      </c>
      <c r="H124" s="52" t="s">
        <v>67</v>
      </c>
      <c r="I124" s="52"/>
      <c r="J124" s="91" t="s">
        <v>160</v>
      </c>
      <c r="K124" s="52"/>
      <c r="L124" s="52" t="s">
        <v>468</v>
      </c>
      <c r="M124" s="52" t="s">
        <v>469</v>
      </c>
      <c r="N124" s="93" t="s">
        <v>140</v>
      </c>
    </row>
    <row r="125" s="57" customFormat="1" spans="1:14">
      <c r="A125" s="62" t="s">
        <v>136</v>
      </c>
      <c r="B125" s="89" t="s">
        <v>470</v>
      </c>
      <c r="C125" s="52" t="s">
        <v>142</v>
      </c>
      <c r="D125" s="52" t="s">
        <v>24</v>
      </c>
      <c r="E125" s="52">
        <v>2010</v>
      </c>
      <c r="F125" s="52">
        <v>60.3</v>
      </c>
      <c r="G125" s="52">
        <v>1</v>
      </c>
      <c r="H125" s="52" t="s">
        <v>62</v>
      </c>
      <c r="I125" s="52"/>
      <c r="J125" s="91" t="s">
        <v>163</v>
      </c>
      <c r="K125" s="52"/>
      <c r="L125" s="52" t="s">
        <v>471</v>
      </c>
      <c r="M125" s="52" t="s">
        <v>472</v>
      </c>
      <c r="N125" s="93" t="s">
        <v>140</v>
      </c>
    </row>
    <row r="126" s="57" customFormat="1" spans="1:14">
      <c r="A126" s="62" t="s">
        <v>136</v>
      </c>
      <c r="B126" s="89" t="s">
        <v>473</v>
      </c>
      <c r="C126" s="52" t="s">
        <v>162</v>
      </c>
      <c r="D126" s="52" t="s">
        <v>24</v>
      </c>
      <c r="E126" s="52">
        <v>6594.33</v>
      </c>
      <c r="F126" s="52">
        <v>197.83</v>
      </c>
      <c r="G126" s="52">
        <v>1</v>
      </c>
      <c r="H126" s="52" t="s">
        <v>62</v>
      </c>
      <c r="I126" s="52"/>
      <c r="J126" s="91" t="s">
        <v>163</v>
      </c>
      <c r="K126" s="52"/>
      <c r="L126" s="52" t="s">
        <v>474</v>
      </c>
      <c r="M126" s="52" t="s">
        <v>475</v>
      </c>
      <c r="N126" s="93" t="s">
        <v>140</v>
      </c>
    </row>
    <row r="127" s="57" customFormat="1" spans="1:14">
      <c r="A127" s="62" t="s">
        <v>136</v>
      </c>
      <c r="B127" s="89" t="s">
        <v>476</v>
      </c>
      <c r="C127" s="52" t="s">
        <v>142</v>
      </c>
      <c r="D127" s="52" t="s">
        <v>29</v>
      </c>
      <c r="E127" s="52">
        <v>477.79</v>
      </c>
      <c r="F127" s="52">
        <v>14.33</v>
      </c>
      <c r="G127" s="52">
        <v>1</v>
      </c>
      <c r="H127" s="52" t="s">
        <v>62</v>
      </c>
      <c r="I127" s="52"/>
      <c r="J127" s="91" t="s">
        <v>177</v>
      </c>
      <c r="K127" s="52"/>
      <c r="L127" s="52" t="s">
        <v>477</v>
      </c>
      <c r="M127" s="52" t="s">
        <v>478</v>
      </c>
      <c r="N127" s="93" t="s">
        <v>140</v>
      </c>
    </row>
    <row r="128" s="57" customFormat="1" spans="1:14">
      <c r="A128" s="62" t="s">
        <v>136</v>
      </c>
      <c r="B128" s="89" t="s">
        <v>479</v>
      </c>
      <c r="C128" s="52" t="s">
        <v>142</v>
      </c>
      <c r="D128" s="52" t="s">
        <v>24</v>
      </c>
      <c r="E128" s="52">
        <v>477.79</v>
      </c>
      <c r="F128" s="52">
        <v>14.33</v>
      </c>
      <c r="G128" s="52">
        <v>1</v>
      </c>
      <c r="H128" s="52" t="s">
        <v>62</v>
      </c>
      <c r="I128" s="52"/>
      <c r="J128" s="91" t="s">
        <v>163</v>
      </c>
      <c r="K128" s="52"/>
      <c r="L128" s="52" t="s">
        <v>477</v>
      </c>
      <c r="M128" s="52" t="s">
        <v>478</v>
      </c>
      <c r="N128" s="93" t="s">
        <v>140</v>
      </c>
    </row>
    <row r="129" s="57" customFormat="1" spans="1:14">
      <c r="A129" s="62" t="s">
        <v>136</v>
      </c>
      <c r="B129" s="89" t="s">
        <v>480</v>
      </c>
      <c r="C129" s="52" t="s">
        <v>91</v>
      </c>
      <c r="D129" s="52" t="s">
        <v>58</v>
      </c>
      <c r="E129" s="52">
        <v>10896.61</v>
      </c>
      <c r="F129" s="52">
        <v>326.9</v>
      </c>
      <c r="G129" s="52">
        <v>1</v>
      </c>
      <c r="H129" s="52" t="s">
        <v>67</v>
      </c>
      <c r="I129" s="52"/>
      <c r="J129" s="91" t="s">
        <v>160</v>
      </c>
      <c r="K129" s="52"/>
      <c r="L129" s="52" t="s">
        <v>481</v>
      </c>
      <c r="M129" s="52" t="s">
        <v>482</v>
      </c>
      <c r="N129" s="93" t="s">
        <v>140</v>
      </c>
    </row>
    <row r="130" s="57" customFormat="1" spans="1:14">
      <c r="A130" s="62" t="s">
        <v>136</v>
      </c>
      <c r="B130" s="89" t="s">
        <v>483</v>
      </c>
      <c r="C130" s="52" t="s">
        <v>91</v>
      </c>
      <c r="D130" s="52" t="s">
        <v>58</v>
      </c>
      <c r="E130" s="52">
        <v>5153.17</v>
      </c>
      <c r="F130" s="52">
        <v>154.6</v>
      </c>
      <c r="G130" s="52">
        <v>1</v>
      </c>
      <c r="H130" s="52" t="s">
        <v>67</v>
      </c>
      <c r="I130" s="52"/>
      <c r="J130" s="91" t="s">
        <v>160</v>
      </c>
      <c r="K130" s="52"/>
      <c r="L130" s="52" t="s">
        <v>484</v>
      </c>
      <c r="M130" s="52" t="s">
        <v>485</v>
      </c>
      <c r="N130" s="93" t="s">
        <v>140</v>
      </c>
    </row>
    <row r="131" s="57" customFormat="1" spans="1:14">
      <c r="A131" s="62" t="s">
        <v>136</v>
      </c>
      <c r="B131" s="89" t="s">
        <v>486</v>
      </c>
      <c r="C131" s="52" t="s">
        <v>91</v>
      </c>
      <c r="D131" s="52" t="s">
        <v>58</v>
      </c>
      <c r="E131" s="52">
        <v>8682.35</v>
      </c>
      <c r="F131" s="52">
        <v>260.47</v>
      </c>
      <c r="G131" s="52">
        <v>1</v>
      </c>
      <c r="H131" s="52" t="s">
        <v>67</v>
      </c>
      <c r="I131" s="52"/>
      <c r="J131" s="91" t="s">
        <v>160</v>
      </c>
      <c r="K131" s="52"/>
      <c r="L131" s="52" t="s">
        <v>487</v>
      </c>
      <c r="M131" s="52" t="s">
        <v>488</v>
      </c>
      <c r="N131" s="93" t="s">
        <v>140</v>
      </c>
    </row>
    <row r="132" s="57" customFormat="1" spans="1:14">
      <c r="A132" s="62" t="s">
        <v>136</v>
      </c>
      <c r="B132" s="89" t="s">
        <v>489</v>
      </c>
      <c r="C132" s="52" t="s">
        <v>91</v>
      </c>
      <c r="D132" s="52" t="s">
        <v>58</v>
      </c>
      <c r="E132" s="52">
        <v>1632.68</v>
      </c>
      <c r="F132" s="52">
        <v>48.98</v>
      </c>
      <c r="G132" s="52">
        <v>1</v>
      </c>
      <c r="H132" s="52" t="s">
        <v>67</v>
      </c>
      <c r="I132" s="52"/>
      <c r="J132" s="91" t="s">
        <v>160</v>
      </c>
      <c r="K132" s="52"/>
      <c r="L132" s="52" t="s">
        <v>490</v>
      </c>
      <c r="M132" s="52" t="s">
        <v>491</v>
      </c>
      <c r="N132" s="93" t="s">
        <v>140</v>
      </c>
    </row>
    <row r="133" s="57" customFormat="1" spans="1:14">
      <c r="A133" s="62" t="s">
        <v>136</v>
      </c>
      <c r="B133" s="89" t="s">
        <v>492</v>
      </c>
      <c r="C133" s="52" t="s">
        <v>142</v>
      </c>
      <c r="D133" s="52" t="s">
        <v>24</v>
      </c>
      <c r="E133" s="52">
        <v>2467.15</v>
      </c>
      <c r="F133" s="52">
        <v>74.01</v>
      </c>
      <c r="G133" s="52">
        <v>1</v>
      </c>
      <c r="H133" s="52" t="s">
        <v>62</v>
      </c>
      <c r="I133" s="52"/>
      <c r="J133" s="91" t="s">
        <v>163</v>
      </c>
      <c r="K133" s="52"/>
      <c r="L133" s="52" t="s">
        <v>493</v>
      </c>
      <c r="M133" s="52" t="s">
        <v>494</v>
      </c>
      <c r="N133" s="93" t="s">
        <v>140</v>
      </c>
    </row>
    <row r="134" s="57" customFormat="1" spans="1:14">
      <c r="A134" s="62" t="s">
        <v>136</v>
      </c>
      <c r="B134" s="89" t="s">
        <v>495</v>
      </c>
      <c r="C134" s="52" t="s">
        <v>142</v>
      </c>
      <c r="D134" s="52" t="s">
        <v>24</v>
      </c>
      <c r="E134" s="52">
        <v>3563.89</v>
      </c>
      <c r="F134" s="52">
        <v>106.92</v>
      </c>
      <c r="G134" s="52">
        <v>1</v>
      </c>
      <c r="H134" s="52" t="s">
        <v>62</v>
      </c>
      <c r="I134" s="52"/>
      <c r="J134" s="91" t="s">
        <v>163</v>
      </c>
      <c r="K134" s="52"/>
      <c r="L134" s="52" t="s">
        <v>496</v>
      </c>
      <c r="M134" s="52" t="s">
        <v>497</v>
      </c>
      <c r="N134" s="93" t="s">
        <v>140</v>
      </c>
    </row>
    <row r="135" s="57" customFormat="1" spans="1:14">
      <c r="A135" s="62" t="s">
        <v>136</v>
      </c>
      <c r="B135" s="89" t="s">
        <v>498</v>
      </c>
      <c r="C135" s="52" t="s">
        <v>499</v>
      </c>
      <c r="D135" s="52" t="s">
        <v>58</v>
      </c>
      <c r="E135" s="52">
        <v>5585.66</v>
      </c>
      <c r="F135" s="52">
        <v>167.57</v>
      </c>
      <c r="G135" s="52">
        <v>1</v>
      </c>
      <c r="H135" s="52" t="s">
        <v>67</v>
      </c>
      <c r="I135" s="52"/>
      <c r="J135" s="91" t="s">
        <v>160</v>
      </c>
      <c r="K135" s="52"/>
      <c r="L135" s="52" t="s">
        <v>500</v>
      </c>
      <c r="M135" s="52" t="s">
        <v>501</v>
      </c>
      <c r="N135" s="93" t="s">
        <v>140</v>
      </c>
    </row>
    <row r="136" s="57" customFormat="1" spans="1:14">
      <c r="A136" s="62" t="s">
        <v>136</v>
      </c>
      <c r="B136" s="89" t="s">
        <v>502</v>
      </c>
      <c r="C136" s="52" t="s">
        <v>162</v>
      </c>
      <c r="D136" s="52" t="s">
        <v>29</v>
      </c>
      <c r="E136" s="52">
        <v>7777.42</v>
      </c>
      <c r="F136" s="52">
        <v>233.32</v>
      </c>
      <c r="G136" s="52">
        <v>1</v>
      </c>
      <c r="H136" s="52" t="s">
        <v>62</v>
      </c>
      <c r="I136" s="52"/>
      <c r="J136" s="91" t="s">
        <v>177</v>
      </c>
      <c r="K136" s="52"/>
      <c r="L136" s="52" t="s">
        <v>503</v>
      </c>
      <c r="M136" s="52" t="s">
        <v>504</v>
      </c>
      <c r="N136" s="93" t="s">
        <v>140</v>
      </c>
    </row>
    <row r="137" s="57" customFormat="1" spans="1:14">
      <c r="A137" s="62" t="s">
        <v>136</v>
      </c>
      <c r="B137" s="89" t="s">
        <v>505</v>
      </c>
      <c r="C137" s="52" t="s">
        <v>248</v>
      </c>
      <c r="D137" s="52" t="s">
        <v>24</v>
      </c>
      <c r="E137" s="52">
        <v>2614.72</v>
      </c>
      <c r="F137" s="52">
        <v>78.44</v>
      </c>
      <c r="G137" s="52">
        <v>1</v>
      </c>
      <c r="H137" s="52" t="s">
        <v>62</v>
      </c>
      <c r="I137" s="52"/>
      <c r="J137" s="91" t="s">
        <v>163</v>
      </c>
      <c r="K137" s="52"/>
      <c r="L137" s="52" t="s">
        <v>506</v>
      </c>
      <c r="M137" s="52" t="s">
        <v>507</v>
      </c>
      <c r="N137" s="93" t="s">
        <v>140</v>
      </c>
    </row>
    <row r="138" s="57" customFormat="1" spans="1:14">
      <c r="A138" s="62" t="s">
        <v>136</v>
      </c>
      <c r="B138" s="89" t="s">
        <v>508</v>
      </c>
      <c r="C138" s="52" t="s">
        <v>200</v>
      </c>
      <c r="D138" s="52" t="s">
        <v>24</v>
      </c>
      <c r="E138" s="52">
        <v>3677.49</v>
      </c>
      <c r="F138" s="52">
        <v>110.32</v>
      </c>
      <c r="G138" s="52">
        <v>1</v>
      </c>
      <c r="H138" s="52" t="s">
        <v>62</v>
      </c>
      <c r="I138" s="52"/>
      <c r="J138" s="91" t="s">
        <v>163</v>
      </c>
      <c r="K138" s="52"/>
      <c r="L138" s="52" t="s">
        <v>509</v>
      </c>
      <c r="M138" s="52" t="s">
        <v>510</v>
      </c>
      <c r="N138" s="93" t="s">
        <v>140</v>
      </c>
    </row>
    <row r="139" s="57" customFormat="1" spans="1:14">
      <c r="A139" s="62" t="s">
        <v>136</v>
      </c>
      <c r="B139" s="89" t="s">
        <v>511</v>
      </c>
      <c r="C139" s="52" t="s">
        <v>42</v>
      </c>
      <c r="D139" s="52" t="s">
        <v>42</v>
      </c>
      <c r="E139" s="52">
        <v>1824.74</v>
      </c>
      <c r="F139" s="52">
        <v>54.74</v>
      </c>
      <c r="G139" s="52">
        <v>1</v>
      </c>
      <c r="H139" s="52" t="s">
        <v>33</v>
      </c>
      <c r="I139" s="52"/>
      <c r="J139" s="91" t="s">
        <v>42</v>
      </c>
      <c r="K139" s="52"/>
      <c r="L139" s="52" t="s">
        <v>512</v>
      </c>
      <c r="M139" s="52" t="s">
        <v>513</v>
      </c>
      <c r="N139" s="93" t="s">
        <v>140</v>
      </c>
    </row>
    <row r="140" s="57" customFormat="1" spans="1:14">
      <c r="A140" s="62" t="s">
        <v>136</v>
      </c>
      <c r="B140" s="89" t="s">
        <v>514</v>
      </c>
      <c r="C140" s="52" t="s">
        <v>91</v>
      </c>
      <c r="D140" s="52" t="s">
        <v>58</v>
      </c>
      <c r="E140" s="52">
        <v>7420.07</v>
      </c>
      <c r="F140" s="52">
        <v>222.6</v>
      </c>
      <c r="G140" s="52">
        <v>1</v>
      </c>
      <c r="H140" s="52" t="s">
        <v>67</v>
      </c>
      <c r="I140" s="52"/>
      <c r="J140" s="91" t="s">
        <v>160</v>
      </c>
      <c r="K140" s="52"/>
      <c r="L140" s="52" t="s">
        <v>515</v>
      </c>
      <c r="M140" s="52" t="s">
        <v>516</v>
      </c>
      <c r="N140" s="93" t="s">
        <v>140</v>
      </c>
    </row>
    <row r="141" s="57" customFormat="1" spans="1:14">
      <c r="A141" s="62" t="s">
        <v>136</v>
      </c>
      <c r="B141" s="89" t="s">
        <v>517</v>
      </c>
      <c r="C141" s="52" t="s">
        <v>91</v>
      </c>
      <c r="D141" s="52" t="s">
        <v>58</v>
      </c>
      <c r="E141" s="52">
        <v>3676.29</v>
      </c>
      <c r="F141" s="52">
        <v>110.29</v>
      </c>
      <c r="G141" s="52">
        <v>1</v>
      </c>
      <c r="H141" s="52" t="s">
        <v>67</v>
      </c>
      <c r="I141" s="52"/>
      <c r="J141" s="91" t="s">
        <v>160</v>
      </c>
      <c r="K141" s="52"/>
      <c r="L141" s="52" t="s">
        <v>518</v>
      </c>
      <c r="M141" s="52" t="s">
        <v>519</v>
      </c>
      <c r="N141" s="93" t="s">
        <v>140</v>
      </c>
    </row>
    <row r="142" s="57" customFormat="1" spans="1:14">
      <c r="A142" s="62" t="s">
        <v>136</v>
      </c>
      <c r="B142" s="89" t="s">
        <v>520</v>
      </c>
      <c r="C142" s="52" t="s">
        <v>91</v>
      </c>
      <c r="D142" s="52" t="s">
        <v>58</v>
      </c>
      <c r="E142" s="52">
        <v>4175.66</v>
      </c>
      <c r="F142" s="52">
        <v>125.27</v>
      </c>
      <c r="G142" s="52">
        <v>1</v>
      </c>
      <c r="H142" s="52" t="s">
        <v>67</v>
      </c>
      <c r="I142" s="52"/>
      <c r="J142" s="91" t="s">
        <v>160</v>
      </c>
      <c r="K142" s="52"/>
      <c r="L142" s="52" t="s">
        <v>521</v>
      </c>
      <c r="M142" s="52" t="s">
        <v>522</v>
      </c>
      <c r="N142" s="93" t="s">
        <v>140</v>
      </c>
    </row>
    <row r="143" s="57" customFormat="1" spans="1:14">
      <c r="A143" s="62" t="s">
        <v>136</v>
      </c>
      <c r="B143" s="89" t="s">
        <v>523</v>
      </c>
      <c r="C143" s="52" t="s">
        <v>91</v>
      </c>
      <c r="D143" s="52" t="s">
        <v>58</v>
      </c>
      <c r="E143" s="52">
        <v>1073.65</v>
      </c>
      <c r="F143" s="52">
        <v>32.21</v>
      </c>
      <c r="G143" s="52">
        <v>1</v>
      </c>
      <c r="H143" s="52" t="s">
        <v>67</v>
      </c>
      <c r="I143" s="52"/>
      <c r="J143" s="91" t="s">
        <v>160</v>
      </c>
      <c r="K143" s="52"/>
      <c r="L143" s="52" t="s">
        <v>524</v>
      </c>
      <c r="M143" s="52" t="s">
        <v>525</v>
      </c>
      <c r="N143" s="93" t="s">
        <v>140</v>
      </c>
    </row>
    <row r="144" s="57" customFormat="1" spans="1:14">
      <c r="A144" s="62" t="s">
        <v>136</v>
      </c>
      <c r="B144" s="89" t="s">
        <v>526</v>
      </c>
      <c r="C144" s="52" t="s">
        <v>150</v>
      </c>
      <c r="D144" s="52" t="s">
        <v>34</v>
      </c>
      <c r="E144" s="52">
        <v>2990.79</v>
      </c>
      <c r="F144" s="52">
        <v>89.72</v>
      </c>
      <c r="G144" s="52">
        <v>1</v>
      </c>
      <c r="H144" s="52" t="s">
        <v>33</v>
      </c>
      <c r="I144" s="52"/>
      <c r="J144" s="52" t="s">
        <v>151</v>
      </c>
      <c r="K144" s="52"/>
      <c r="L144" s="52" t="s">
        <v>527</v>
      </c>
      <c r="M144" s="52" t="s">
        <v>528</v>
      </c>
      <c r="N144" s="93" t="s">
        <v>140</v>
      </c>
    </row>
    <row r="145" s="57" customFormat="1" spans="1:14">
      <c r="A145" s="62" t="s">
        <v>136</v>
      </c>
      <c r="B145" s="89" t="s">
        <v>529</v>
      </c>
      <c r="C145" s="52" t="s">
        <v>530</v>
      </c>
      <c r="D145" s="52" t="s">
        <v>34</v>
      </c>
      <c r="E145" s="52">
        <v>4870.85</v>
      </c>
      <c r="F145" s="52">
        <v>146.13</v>
      </c>
      <c r="G145" s="52">
        <v>1</v>
      </c>
      <c r="H145" s="52" t="s">
        <v>33</v>
      </c>
      <c r="I145" s="52"/>
      <c r="J145" s="52" t="s">
        <v>151</v>
      </c>
      <c r="K145" s="52"/>
      <c r="L145" s="52" t="s">
        <v>531</v>
      </c>
      <c r="M145" s="52" t="s">
        <v>532</v>
      </c>
      <c r="N145" s="93" t="s">
        <v>140</v>
      </c>
    </row>
    <row r="146" s="57" customFormat="1" spans="1:14">
      <c r="A146" s="62" t="s">
        <v>136</v>
      </c>
      <c r="B146" s="89" t="s">
        <v>533</v>
      </c>
      <c r="C146" s="52" t="s">
        <v>142</v>
      </c>
      <c r="D146" s="52" t="s">
        <v>24</v>
      </c>
      <c r="E146" s="52">
        <v>569.05</v>
      </c>
      <c r="F146" s="52">
        <v>17.07</v>
      </c>
      <c r="G146" s="52">
        <v>1</v>
      </c>
      <c r="H146" s="52" t="s">
        <v>62</v>
      </c>
      <c r="I146" s="52"/>
      <c r="J146" s="91" t="s">
        <v>163</v>
      </c>
      <c r="K146" s="52"/>
      <c r="L146" s="52" t="s">
        <v>534</v>
      </c>
      <c r="M146" s="52" t="s">
        <v>535</v>
      </c>
      <c r="N146" s="93" t="s">
        <v>140</v>
      </c>
    </row>
    <row r="147" s="57" customFormat="1" spans="1:14">
      <c r="A147" s="62" t="s">
        <v>136</v>
      </c>
      <c r="B147" s="89" t="s">
        <v>536</v>
      </c>
      <c r="C147" s="52" t="s">
        <v>142</v>
      </c>
      <c r="D147" s="52" t="s">
        <v>24</v>
      </c>
      <c r="E147" s="52">
        <v>569.05</v>
      </c>
      <c r="F147" s="52">
        <v>17.07</v>
      </c>
      <c r="G147" s="52">
        <v>1</v>
      </c>
      <c r="H147" s="52" t="s">
        <v>62</v>
      </c>
      <c r="I147" s="52"/>
      <c r="J147" s="91" t="s">
        <v>163</v>
      </c>
      <c r="K147" s="52"/>
      <c r="L147" s="52" t="s">
        <v>534</v>
      </c>
      <c r="M147" s="52" t="s">
        <v>535</v>
      </c>
      <c r="N147" s="93" t="s">
        <v>140</v>
      </c>
    </row>
    <row r="148" s="57" customFormat="1" spans="1:14">
      <c r="A148" s="62" t="s">
        <v>136</v>
      </c>
      <c r="B148" s="89" t="s">
        <v>537</v>
      </c>
      <c r="C148" s="52" t="s">
        <v>142</v>
      </c>
      <c r="D148" s="52" t="s">
        <v>24</v>
      </c>
      <c r="E148" s="52">
        <v>257.5</v>
      </c>
      <c r="F148" s="52">
        <v>7.73</v>
      </c>
      <c r="G148" s="52">
        <v>1</v>
      </c>
      <c r="H148" s="52" t="s">
        <v>62</v>
      </c>
      <c r="I148" s="52"/>
      <c r="J148" s="91" t="s">
        <v>163</v>
      </c>
      <c r="K148" s="52"/>
      <c r="L148" s="52" t="s">
        <v>538</v>
      </c>
      <c r="M148" s="52" t="s">
        <v>539</v>
      </c>
      <c r="N148" s="93" t="s">
        <v>140</v>
      </c>
    </row>
    <row r="149" s="57" customFormat="1" spans="1:14">
      <c r="A149" s="62" t="s">
        <v>136</v>
      </c>
      <c r="B149" s="89" t="s">
        <v>540</v>
      </c>
      <c r="C149" s="52" t="s">
        <v>142</v>
      </c>
      <c r="D149" s="52" t="s">
        <v>24</v>
      </c>
      <c r="E149" s="52">
        <v>257.54</v>
      </c>
      <c r="F149" s="52">
        <v>7.73</v>
      </c>
      <c r="G149" s="52">
        <v>1</v>
      </c>
      <c r="H149" s="52" t="s">
        <v>62</v>
      </c>
      <c r="I149" s="52"/>
      <c r="J149" s="91" t="s">
        <v>163</v>
      </c>
      <c r="K149" s="52"/>
      <c r="L149" s="52" t="s">
        <v>541</v>
      </c>
      <c r="M149" s="52" t="s">
        <v>542</v>
      </c>
      <c r="N149" s="93" t="s">
        <v>140</v>
      </c>
    </row>
    <row r="150" s="57" customFormat="1" spans="1:14">
      <c r="A150" s="62" t="s">
        <v>136</v>
      </c>
      <c r="B150" s="89" t="s">
        <v>543</v>
      </c>
      <c r="C150" s="52" t="s">
        <v>142</v>
      </c>
      <c r="D150" s="52" t="s">
        <v>24</v>
      </c>
      <c r="E150" s="52">
        <v>1535.13</v>
      </c>
      <c r="F150" s="52">
        <v>46.05</v>
      </c>
      <c r="G150" s="52">
        <v>1</v>
      </c>
      <c r="H150" s="52" t="s">
        <v>62</v>
      </c>
      <c r="I150" s="52"/>
      <c r="J150" s="91" t="s">
        <v>163</v>
      </c>
      <c r="K150" s="52"/>
      <c r="L150" s="52" t="s">
        <v>544</v>
      </c>
      <c r="M150" s="52" t="s">
        <v>545</v>
      </c>
      <c r="N150" s="93" t="s">
        <v>140</v>
      </c>
    </row>
    <row r="151" s="57" customFormat="1" spans="1:14">
      <c r="A151" s="62" t="s">
        <v>136</v>
      </c>
      <c r="B151" s="89" t="s">
        <v>546</v>
      </c>
      <c r="C151" s="52" t="s">
        <v>142</v>
      </c>
      <c r="D151" s="52" t="s">
        <v>24</v>
      </c>
      <c r="E151" s="52">
        <v>9430.88</v>
      </c>
      <c r="F151" s="52">
        <v>282.93</v>
      </c>
      <c r="G151" s="52">
        <v>1</v>
      </c>
      <c r="H151" s="52" t="s">
        <v>62</v>
      </c>
      <c r="I151" s="52"/>
      <c r="J151" s="91" t="s">
        <v>163</v>
      </c>
      <c r="K151" s="52"/>
      <c r="L151" s="52" t="s">
        <v>547</v>
      </c>
      <c r="M151" s="52" t="s">
        <v>548</v>
      </c>
      <c r="N151" s="93" t="s">
        <v>140</v>
      </c>
    </row>
    <row r="152" s="57" customFormat="1" spans="1:14">
      <c r="A152" s="62" t="s">
        <v>136</v>
      </c>
      <c r="B152" s="89" t="s">
        <v>549</v>
      </c>
      <c r="C152" s="52" t="s">
        <v>142</v>
      </c>
      <c r="D152" s="52" t="s">
        <v>24</v>
      </c>
      <c r="E152" s="52">
        <v>864</v>
      </c>
      <c r="F152" s="52">
        <v>25.92</v>
      </c>
      <c r="G152" s="52">
        <v>1</v>
      </c>
      <c r="H152" s="52" t="s">
        <v>62</v>
      </c>
      <c r="I152" s="52"/>
      <c r="J152" s="91" t="s">
        <v>163</v>
      </c>
      <c r="K152" s="52"/>
      <c r="L152" s="52" t="s">
        <v>550</v>
      </c>
      <c r="M152" s="52" t="s">
        <v>551</v>
      </c>
      <c r="N152" s="93" t="s">
        <v>140</v>
      </c>
    </row>
    <row r="153" s="57" customFormat="1" spans="1:14">
      <c r="A153" s="62" t="s">
        <v>136</v>
      </c>
      <c r="B153" s="89" t="s">
        <v>552</v>
      </c>
      <c r="C153" s="52" t="s">
        <v>162</v>
      </c>
      <c r="D153" s="52" t="s">
        <v>24</v>
      </c>
      <c r="E153" s="52">
        <v>7725.81</v>
      </c>
      <c r="F153" s="52">
        <v>231.77</v>
      </c>
      <c r="G153" s="52">
        <v>1</v>
      </c>
      <c r="H153" s="52" t="s">
        <v>62</v>
      </c>
      <c r="I153" s="52"/>
      <c r="J153" s="91" t="s">
        <v>163</v>
      </c>
      <c r="K153" s="52"/>
      <c r="L153" s="52" t="s">
        <v>553</v>
      </c>
      <c r="M153" s="52" t="s">
        <v>554</v>
      </c>
      <c r="N153" s="93" t="s">
        <v>140</v>
      </c>
    </row>
    <row r="154" s="57" customFormat="1" spans="1:14">
      <c r="A154" s="62" t="s">
        <v>136</v>
      </c>
      <c r="B154" s="89" t="s">
        <v>555</v>
      </c>
      <c r="C154" s="52" t="s">
        <v>142</v>
      </c>
      <c r="D154" s="52" t="s">
        <v>24</v>
      </c>
      <c r="E154" s="52">
        <v>830.25</v>
      </c>
      <c r="F154" s="52">
        <v>24.91</v>
      </c>
      <c r="G154" s="52">
        <v>1</v>
      </c>
      <c r="H154" s="52" t="s">
        <v>62</v>
      </c>
      <c r="I154" s="52"/>
      <c r="J154" s="91" t="s">
        <v>163</v>
      </c>
      <c r="K154" s="52"/>
      <c r="L154" s="52" t="s">
        <v>556</v>
      </c>
      <c r="M154" s="52" t="s">
        <v>557</v>
      </c>
      <c r="N154" s="93" t="s">
        <v>140</v>
      </c>
    </row>
    <row r="155" s="57" customFormat="1" spans="1:14">
      <c r="A155" s="62" t="s">
        <v>136</v>
      </c>
      <c r="B155" s="89" t="s">
        <v>558</v>
      </c>
      <c r="C155" s="52" t="s">
        <v>142</v>
      </c>
      <c r="D155" s="52" t="s">
        <v>24</v>
      </c>
      <c r="E155" s="52">
        <v>257.5</v>
      </c>
      <c r="F155" s="52">
        <v>7.73</v>
      </c>
      <c r="G155" s="52">
        <v>1</v>
      </c>
      <c r="H155" s="52" t="s">
        <v>62</v>
      </c>
      <c r="I155" s="52"/>
      <c r="J155" s="91" t="s">
        <v>207</v>
      </c>
      <c r="K155" s="52"/>
      <c r="L155" s="52" t="s">
        <v>559</v>
      </c>
      <c r="M155" s="52" t="s">
        <v>560</v>
      </c>
      <c r="N155" s="93" t="s">
        <v>140</v>
      </c>
    </row>
    <row r="156" s="57" customFormat="1" spans="1:14">
      <c r="A156" s="62" t="s">
        <v>136</v>
      </c>
      <c r="B156" s="89" t="s">
        <v>561</v>
      </c>
      <c r="C156" s="52" t="s">
        <v>142</v>
      </c>
      <c r="D156" s="52" t="s">
        <v>24</v>
      </c>
      <c r="E156" s="52">
        <v>103</v>
      </c>
      <c r="F156" s="52">
        <v>3.09</v>
      </c>
      <c r="G156" s="52">
        <v>1</v>
      </c>
      <c r="H156" s="52" t="s">
        <v>62</v>
      </c>
      <c r="I156" s="52"/>
      <c r="J156" s="91" t="s">
        <v>163</v>
      </c>
      <c r="K156" s="52"/>
      <c r="L156" s="52" t="s">
        <v>562</v>
      </c>
      <c r="M156" s="52" t="s">
        <v>563</v>
      </c>
      <c r="N156" s="93" t="s">
        <v>140</v>
      </c>
    </row>
    <row r="157" s="57" customFormat="1" spans="1:14">
      <c r="A157" s="62" t="s">
        <v>136</v>
      </c>
      <c r="B157" s="89" t="s">
        <v>564</v>
      </c>
      <c r="C157" s="52" t="s">
        <v>150</v>
      </c>
      <c r="D157" s="52" t="s">
        <v>34</v>
      </c>
      <c r="E157" s="52">
        <v>2925.64</v>
      </c>
      <c r="F157" s="52">
        <v>87.77</v>
      </c>
      <c r="G157" s="52">
        <v>1</v>
      </c>
      <c r="H157" s="52" t="s">
        <v>33</v>
      </c>
      <c r="I157" s="52"/>
      <c r="J157" s="52" t="s">
        <v>151</v>
      </c>
      <c r="K157" s="52"/>
      <c r="L157" s="52" t="s">
        <v>565</v>
      </c>
      <c r="M157" s="52" t="s">
        <v>566</v>
      </c>
      <c r="N157" s="93" t="s">
        <v>140</v>
      </c>
    </row>
    <row r="158" s="57" customFormat="1" spans="1:14">
      <c r="A158" s="62" t="s">
        <v>136</v>
      </c>
      <c r="B158" s="89" t="s">
        <v>567</v>
      </c>
      <c r="C158" s="52" t="s">
        <v>150</v>
      </c>
      <c r="D158" s="52" t="s">
        <v>34</v>
      </c>
      <c r="E158" s="52">
        <v>3934.49</v>
      </c>
      <c r="F158" s="52">
        <v>118.03</v>
      </c>
      <c r="G158" s="52">
        <v>1</v>
      </c>
      <c r="H158" s="52" t="s">
        <v>33</v>
      </c>
      <c r="I158" s="52"/>
      <c r="J158" s="52" t="s">
        <v>456</v>
      </c>
      <c r="K158" s="52"/>
      <c r="L158" s="52" t="s">
        <v>568</v>
      </c>
      <c r="M158" s="52" t="s">
        <v>569</v>
      </c>
      <c r="N158" s="93" t="s">
        <v>140</v>
      </c>
    </row>
    <row r="159" s="57" customFormat="1" spans="1:14">
      <c r="A159" s="62" t="s">
        <v>136</v>
      </c>
      <c r="B159" s="89" t="s">
        <v>570</v>
      </c>
      <c r="C159" s="52" t="s">
        <v>150</v>
      </c>
      <c r="D159" s="52" t="s">
        <v>34</v>
      </c>
      <c r="E159" s="52">
        <v>4288.53</v>
      </c>
      <c r="F159" s="52">
        <v>128.66</v>
      </c>
      <c r="G159" s="52">
        <v>1</v>
      </c>
      <c r="H159" s="52" t="s">
        <v>33</v>
      </c>
      <c r="I159" s="52"/>
      <c r="J159" s="52" t="s">
        <v>151</v>
      </c>
      <c r="K159" s="52"/>
      <c r="L159" s="52" t="s">
        <v>571</v>
      </c>
      <c r="M159" s="52" t="s">
        <v>572</v>
      </c>
      <c r="N159" s="93" t="s">
        <v>140</v>
      </c>
    </row>
    <row r="160" s="57" customFormat="1" spans="1:14">
      <c r="A160" s="62" t="s">
        <v>136</v>
      </c>
      <c r="B160" s="89" t="s">
        <v>573</v>
      </c>
      <c r="C160" s="52" t="s">
        <v>42</v>
      </c>
      <c r="D160" s="52" t="s">
        <v>42</v>
      </c>
      <c r="E160" s="52">
        <v>5097.63</v>
      </c>
      <c r="F160" s="52">
        <v>152.93</v>
      </c>
      <c r="G160" s="52">
        <v>1</v>
      </c>
      <c r="H160" s="52" t="s">
        <v>33</v>
      </c>
      <c r="I160" s="52"/>
      <c r="J160" s="91" t="s">
        <v>42</v>
      </c>
      <c r="K160" s="52"/>
      <c r="L160" s="52" t="s">
        <v>574</v>
      </c>
      <c r="M160" s="52" t="s">
        <v>575</v>
      </c>
      <c r="N160" s="93" t="s">
        <v>140</v>
      </c>
    </row>
    <row r="161" s="57" customFormat="1" spans="1:14">
      <c r="A161" s="62" t="s">
        <v>136</v>
      </c>
      <c r="B161" s="89" t="s">
        <v>576</v>
      </c>
      <c r="C161" s="52" t="s">
        <v>172</v>
      </c>
      <c r="D161" s="52" t="s">
        <v>57</v>
      </c>
      <c r="E161" s="52">
        <v>634.11</v>
      </c>
      <c r="F161" s="52">
        <v>470.11</v>
      </c>
      <c r="G161" s="52">
        <v>1</v>
      </c>
      <c r="H161" s="52" t="s">
        <v>33</v>
      </c>
      <c r="I161" s="52"/>
      <c r="J161" s="52" t="s">
        <v>173</v>
      </c>
      <c r="K161" s="52"/>
      <c r="L161" s="52" t="s">
        <v>574</v>
      </c>
      <c r="M161" s="52" t="s">
        <v>575</v>
      </c>
      <c r="N161" s="93" t="s">
        <v>140</v>
      </c>
    </row>
    <row r="162" s="57" customFormat="1" spans="1:14">
      <c r="A162" s="62" t="s">
        <v>136</v>
      </c>
      <c r="B162" s="89" t="s">
        <v>577</v>
      </c>
      <c r="C162" s="52" t="s">
        <v>172</v>
      </c>
      <c r="D162" s="52" t="s">
        <v>53</v>
      </c>
      <c r="E162" s="52">
        <v>517.04</v>
      </c>
      <c r="F162" s="52">
        <v>375.08</v>
      </c>
      <c r="G162" s="52">
        <v>1</v>
      </c>
      <c r="H162" s="52" t="s">
        <v>337</v>
      </c>
      <c r="I162" s="52"/>
      <c r="J162" s="52" t="s">
        <v>53</v>
      </c>
      <c r="K162" s="52"/>
      <c r="L162" s="52" t="s">
        <v>574</v>
      </c>
      <c r="M162" s="52" t="s">
        <v>575</v>
      </c>
      <c r="N162" s="93" t="s">
        <v>140</v>
      </c>
    </row>
    <row r="163" s="57" customFormat="1" spans="1:14">
      <c r="A163" s="62" t="s">
        <v>136</v>
      </c>
      <c r="B163" s="89" t="s">
        <v>578</v>
      </c>
      <c r="C163" s="52" t="s">
        <v>147</v>
      </c>
      <c r="D163" s="52" t="s">
        <v>56</v>
      </c>
      <c r="E163" s="52">
        <v>310.79</v>
      </c>
      <c r="F163" s="52">
        <v>55.35</v>
      </c>
      <c r="G163" s="52">
        <v>1</v>
      </c>
      <c r="H163" s="52" t="s">
        <v>33</v>
      </c>
      <c r="I163" s="52"/>
      <c r="J163" s="52" t="s">
        <v>155</v>
      </c>
      <c r="K163" s="52"/>
      <c r="L163" s="52" t="s">
        <v>574</v>
      </c>
      <c r="M163" s="52" t="s">
        <v>575</v>
      </c>
      <c r="N163" s="93" t="s">
        <v>140</v>
      </c>
    </row>
    <row r="164" s="57" customFormat="1" spans="1:14">
      <c r="A164" s="62" t="s">
        <v>136</v>
      </c>
      <c r="B164" s="89" t="s">
        <v>579</v>
      </c>
      <c r="C164" s="52" t="s">
        <v>153</v>
      </c>
      <c r="D164" s="52" t="s">
        <v>50</v>
      </c>
      <c r="E164" s="52">
        <v>836.88</v>
      </c>
      <c r="F164" s="52">
        <v>25.11</v>
      </c>
      <c r="G164" s="52">
        <v>1</v>
      </c>
      <c r="H164" s="52" t="s">
        <v>33</v>
      </c>
      <c r="I164" s="52"/>
      <c r="J164" s="91" t="s">
        <v>580</v>
      </c>
      <c r="K164" s="52"/>
      <c r="L164" s="52" t="s">
        <v>574</v>
      </c>
      <c r="M164" s="52" t="s">
        <v>575</v>
      </c>
      <c r="N164" s="93" t="s">
        <v>140</v>
      </c>
    </row>
    <row r="165" s="57" customFormat="1" spans="1:14">
      <c r="A165" s="62" t="s">
        <v>136</v>
      </c>
      <c r="B165" s="89" t="s">
        <v>581</v>
      </c>
      <c r="C165" s="52" t="s">
        <v>150</v>
      </c>
      <c r="D165" s="52" t="s">
        <v>34</v>
      </c>
      <c r="E165" s="52">
        <v>2937.63</v>
      </c>
      <c r="F165" s="52">
        <v>88.13</v>
      </c>
      <c r="G165" s="52">
        <v>1</v>
      </c>
      <c r="H165" s="52" t="s">
        <v>33</v>
      </c>
      <c r="I165" s="52"/>
      <c r="J165" s="52" t="s">
        <v>151</v>
      </c>
      <c r="K165" s="52"/>
      <c r="L165" s="52" t="s">
        <v>582</v>
      </c>
      <c r="M165" s="52" t="s">
        <v>583</v>
      </c>
      <c r="N165" s="93" t="s">
        <v>140</v>
      </c>
    </row>
    <row r="166" s="57" customFormat="1" spans="1:14">
      <c r="A166" s="62" t="s">
        <v>136</v>
      </c>
      <c r="B166" s="89" t="s">
        <v>584</v>
      </c>
      <c r="C166" s="52" t="s">
        <v>142</v>
      </c>
      <c r="D166" s="52" t="s">
        <v>24</v>
      </c>
      <c r="E166" s="52">
        <v>231.75</v>
      </c>
      <c r="F166" s="52">
        <v>6.95</v>
      </c>
      <c r="G166" s="52">
        <v>1</v>
      </c>
      <c r="H166" s="52" t="s">
        <v>62</v>
      </c>
      <c r="I166" s="52"/>
      <c r="J166" s="91" t="s">
        <v>163</v>
      </c>
      <c r="K166" s="52"/>
      <c r="L166" s="52" t="s">
        <v>585</v>
      </c>
      <c r="M166" s="52" t="s">
        <v>586</v>
      </c>
      <c r="N166" s="93" t="s">
        <v>140</v>
      </c>
    </row>
    <row r="167" s="57" customFormat="1" spans="1:14">
      <c r="A167" s="62" t="s">
        <v>136</v>
      </c>
      <c r="B167" s="89" t="s">
        <v>587</v>
      </c>
      <c r="C167" s="52" t="s">
        <v>142</v>
      </c>
      <c r="D167" s="52" t="s">
        <v>29</v>
      </c>
      <c r="E167" s="52">
        <v>3610.51</v>
      </c>
      <c r="F167" s="52">
        <v>108.32</v>
      </c>
      <c r="G167" s="52">
        <v>1</v>
      </c>
      <c r="H167" s="52" t="s">
        <v>62</v>
      </c>
      <c r="I167" s="52"/>
      <c r="J167" s="91" t="s">
        <v>177</v>
      </c>
      <c r="K167" s="52"/>
      <c r="L167" s="52" t="s">
        <v>588</v>
      </c>
      <c r="M167" s="52" t="s">
        <v>589</v>
      </c>
      <c r="N167" s="93" t="s">
        <v>140</v>
      </c>
    </row>
    <row r="168" s="57" customFormat="1" spans="1:14">
      <c r="A168" s="62" t="s">
        <v>136</v>
      </c>
      <c r="B168" s="89" t="s">
        <v>590</v>
      </c>
      <c r="C168" s="52" t="s">
        <v>42</v>
      </c>
      <c r="D168" s="52" t="s">
        <v>42</v>
      </c>
      <c r="E168" s="52">
        <v>551.88</v>
      </c>
      <c r="F168" s="52">
        <v>16.56</v>
      </c>
      <c r="G168" s="52">
        <v>1</v>
      </c>
      <c r="H168" s="52" t="s">
        <v>33</v>
      </c>
      <c r="I168" s="52"/>
      <c r="J168" s="91" t="s">
        <v>42</v>
      </c>
      <c r="K168" s="52"/>
      <c r="L168" s="52" t="s">
        <v>591</v>
      </c>
      <c r="M168" s="52" t="s">
        <v>592</v>
      </c>
      <c r="N168" s="93" t="s">
        <v>140</v>
      </c>
    </row>
    <row r="169" s="57" customFormat="1" spans="1:14">
      <c r="A169" s="62" t="s">
        <v>136</v>
      </c>
      <c r="B169" s="89" t="s">
        <v>593</v>
      </c>
      <c r="C169" s="52" t="s">
        <v>91</v>
      </c>
      <c r="D169" s="52" t="s">
        <v>58</v>
      </c>
      <c r="E169" s="52">
        <v>2229.49</v>
      </c>
      <c r="F169" s="52">
        <v>66.88</v>
      </c>
      <c r="G169" s="52">
        <v>1</v>
      </c>
      <c r="H169" s="52" t="s">
        <v>67</v>
      </c>
      <c r="I169" s="52"/>
      <c r="J169" s="91" t="s">
        <v>160</v>
      </c>
      <c r="K169" s="52"/>
      <c r="L169" s="52" t="s">
        <v>591</v>
      </c>
      <c r="M169" s="52" t="s">
        <v>592</v>
      </c>
      <c r="N169" s="93" t="s">
        <v>140</v>
      </c>
    </row>
    <row r="170" s="57" customFormat="1" spans="1:14">
      <c r="A170" s="62" t="s">
        <v>136</v>
      </c>
      <c r="B170" s="89" t="s">
        <v>594</v>
      </c>
      <c r="C170" s="52" t="s">
        <v>172</v>
      </c>
      <c r="D170" s="52" t="s">
        <v>57</v>
      </c>
      <c r="E170" s="52">
        <v>1306.21</v>
      </c>
      <c r="F170" s="52">
        <v>964.37</v>
      </c>
      <c r="G170" s="52">
        <v>1</v>
      </c>
      <c r="H170" s="52" t="s">
        <v>33</v>
      </c>
      <c r="I170" s="52"/>
      <c r="J170" s="52" t="s">
        <v>331</v>
      </c>
      <c r="K170" s="52"/>
      <c r="L170" s="52" t="s">
        <v>591</v>
      </c>
      <c r="M170" s="52" t="s">
        <v>592</v>
      </c>
      <c r="N170" s="93" t="s">
        <v>140</v>
      </c>
    </row>
    <row r="171" s="57" customFormat="1" spans="1:14">
      <c r="A171" s="62" t="s">
        <v>136</v>
      </c>
      <c r="B171" s="90" t="s">
        <v>595</v>
      </c>
      <c r="C171" s="91" t="s">
        <v>147</v>
      </c>
      <c r="D171" s="91" t="s">
        <v>44</v>
      </c>
      <c r="E171" s="91">
        <v>291.14</v>
      </c>
      <c r="F171" s="91">
        <v>44.05</v>
      </c>
      <c r="G171" s="91">
        <v>1</v>
      </c>
      <c r="H171" s="91" t="s">
        <v>33</v>
      </c>
      <c r="I171" s="91"/>
      <c r="J171" s="91" t="s">
        <v>148</v>
      </c>
      <c r="K171" s="91"/>
      <c r="L171" s="91" t="s">
        <v>591</v>
      </c>
      <c r="M171" s="91" t="s">
        <v>592</v>
      </c>
      <c r="N171" s="93" t="s">
        <v>140</v>
      </c>
    </row>
    <row r="172" s="57" customFormat="1" spans="1:14">
      <c r="A172" s="62" t="s">
        <v>136</v>
      </c>
      <c r="B172" s="90" t="s">
        <v>596</v>
      </c>
      <c r="C172" s="91" t="s">
        <v>147</v>
      </c>
      <c r="D172" s="52" t="s">
        <v>56</v>
      </c>
      <c r="E172" s="91">
        <v>361.48</v>
      </c>
      <c r="F172" s="91">
        <v>74.15</v>
      </c>
      <c r="G172" s="91">
        <v>1</v>
      </c>
      <c r="H172" s="91" t="s">
        <v>33</v>
      </c>
      <c r="I172" s="91"/>
      <c r="J172" s="91" t="s">
        <v>597</v>
      </c>
      <c r="K172" s="91"/>
      <c r="L172" s="91" t="s">
        <v>591</v>
      </c>
      <c r="M172" s="91" t="s">
        <v>592</v>
      </c>
      <c r="N172" s="93" t="s">
        <v>140</v>
      </c>
    </row>
    <row r="173" s="57" customFormat="1" spans="1:14">
      <c r="A173" s="62" t="s">
        <v>136</v>
      </c>
      <c r="B173" s="89" t="s">
        <v>598</v>
      </c>
      <c r="C173" s="52" t="s">
        <v>42</v>
      </c>
      <c r="D173" s="52" t="s">
        <v>42</v>
      </c>
      <c r="E173" s="52">
        <v>3761.25</v>
      </c>
      <c r="F173" s="52">
        <v>112.84</v>
      </c>
      <c r="G173" s="52">
        <v>1</v>
      </c>
      <c r="H173" s="52" t="s">
        <v>33</v>
      </c>
      <c r="I173" s="52"/>
      <c r="J173" s="91" t="s">
        <v>42</v>
      </c>
      <c r="K173" s="52"/>
      <c r="L173" s="52" t="s">
        <v>599</v>
      </c>
      <c r="M173" s="52" t="s">
        <v>600</v>
      </c>
      <c r="N173" s="93" t="s">
        <v>140</v>
      </c>
    </row>
    <row r="174" s="57" customFormat="1" spans="1:14">
      <c r="A174" s="62" t="s">
        <v>136</v>
      </c>
      <c r="B174" s="89" t="s">
        <v>601</v>
      </c>
      <c r="C174" s="52" t="s">
        <v>142</v>
      </c>
      <c r="D174" s="52" t="s">
        <v>24</v>
      </c>
      <c r="E174" s="52">
        <v>4888.29</v>
      </c>
      <c r="F174" s="52">
        <v>146.65</v>
      </c>
      <c r="G174" s="52">
        <v>1</v>
      </c>
      <c r="H174" s="52" t="s">
        <v>62</v>
      </c>
      <c r="I174" s="52"/>
      <c r="J174" s="91" t="s">
        <v>163</v>
      </c>
      <c r="K174" s="52"/>
      <c r="L174" s="52" t="s">
        <v>599</v>
      </c>
      <c r="M174" s="52" t="s">
        <v>600</v>
      </c>
      <c r="N174" s="93" t="s">
        <v>140</v>
      </c>
    </row>
    <row r="175" s="57" customFormat="1" spans="1:14">
      <c r="A175" s="62" t="s">
        <v>136</v>
      </c>
      <c r="B175" s="90" t="s">
        <v>602</v>
      </c>
      <c r="C175" s="91" t="s">
        <v>147</v>
      </c>
      <c r="D175" s="91" t="s">
        <v>44</v>
      </c>
      <c r="E175" s="91">
        <v>291.14</v>
      </c>
      <c r="F175" s="91">
        <v>44.05</v>
      </c>
      <c r="G175" s="91">
        <v>1</v>
      </c>
      <c r="H175" s="91" t="s">
        <v>33</v>
      </c>
      <c r="I175" s="91"/>
      <c r="J175" s="91" t="s">
        <v>148</v>
      </c>
      <c r="K175" s="91"/>
      <c r="L175" s="91" t="s">
        <v>599</v>
      </c>
      <c r="M175" s="91" t="s">
        <v>600</v>
      </c>
      <c r="N175" s="93" t="s">
        <v>140</v>
      </c>
    </row>
    <row r="176" s="57" customFormat="1" spans="1:14">
      <c r="A176" s="62" t="s">
        <v>136</v>
      </c>
      <c r="B176" s="89" t="s">
        <v>603</v>
      </c>
      <c r="C176" s="52" t="s">
        <v>147</v>
      </c>
      <c r="D176" s="52" t="s">
        <v>56</v>
      </c>
      <c r="E176" s="52">
        <v>361.48</v>
      </c>
      <c r="F176" s="52">
        <v>171.4</v>
      </c>
      <c r="G176" s="52">
        <v>1</v>
      </c>
      <c r="H176" s="52" t="s">
        <v>33</v>
      </c>
      <c r="I176" s="52"/>
      <c r="J176" s="52" t="s">
        <v>155</v>
      </c>
      <c r="K176" s="52"/>
      <c r="L176" s="52" t="s">
        <v>599</v>
      </c>
      <c r="M176" s="52" t="s">
        <v>600</v>
      </c>
      <c r="N176" s="93" t="s">
        <v>140</v>
      </c>
    </row>
    <row r="177" s="57" customFormat="1" spans="1:14">
      <c r="A177" s="62" t="s">
        <v>136</v>
      </c>
      <c r="B177" s="89" t="s">
        <v>604</v>
      </c>
      <c r="C177" s="52" t="s">
        <v>142</v>
      </c>
      <c r="D177" s="52" t="s">
        <v>29</v>
      </c>
      <c r="E177" s="52">
        <v>1648.43</v>
      </c>
      <c r="F177" s="52">
        <v>49.45</v>
      </c>
      <c r="G177" s="52">
        <v>1</v>
      </c>
      <c r="H177" s="52" t="s">
        <v>62</v>
      </c>
      <c r="I177" s="52"/>
      <c r="J177" s="91" t="s">
        <v>177</v>
      </c>
      <c r="K177" s="52"/>
      <c r="L177" s="52" t="s">
        <v>605</v>
      </c>
      <c r="M177" s="52" t="s">
        <v>606</v>
      </c>
      <c r="N177" s="93" t="s">
        <v>140</v>
      </c>
    </row>
    <row r="178" s="57" customFormat="1" spans="1:14">
      <c r="A178" s="52" t="s">
        <v>27</v>
      </c>
      <c r="B178" s="89" t="s">
        <v>27</v>
      </c>
      <c r="C178" s="52" t="s">
        <v>46</v>
      </c>
      <c r="D178" s="52" t="s">
        <v>46</v>
      </c>
      <c r="E178" s="52">
        <v>0</v>
      </c>
      <c r="F178" s="52">
        <v>0</v>
      </c>
      <c r="G178" s="52">
        <v>1</v>
      </c>
      <c r="H178" s="52" t="s">
        <v>33</v>
      </c>
      <c r="I178" s="52"/>
      <c r="J178" s="91" t="s">
        <v>607</v>
      </c>
      <c r="K178" s="52"/>
      <c r="L178" s="52" t="s">
        <v>591</v>
      </c>
      <c r="M178" s="52" t="s">
        <v>592</v>
      </c>
      <c r="N178" s="93">
        <v>2024</v>
      </c>
    </row>
    <row r="179" s="57" customFormat="1" spans="1:14">
      <c r="A179" s="52" t="s">
        <v>27</v>
      </c>
      <c r="B179" s="89" t="s">
        <v>27</v>
      </c>
      <c r="C179" s="52" t="s">
        <v>46</v>
      </c>
      <c r="D179" s="52" t="s">
        <v>46</v>
      </c>
      <c r="E179" s="52">
        <v>0</v>
      </c>
      <c r="F179" s="52">
        <v>0</v>
      </c>
      <c r="G179" s="52">
        <v>1</v>
      </c>
      <c r="H179" s="52" t="s">
        <v>33</v>
      </c>
      <c r="I179" s="52"/>
      <c r="J179" s="91" t="s">
        <v>607</v>
      </c>
      <c r="K179" s="52"/>
      <c r="L179" s="52" t="s">
        <v>591</v>
      </c>
      <c r="M179" s="52" t="s">
        <v>592</v>
      </c>
      <c r="N179" s="93">
        <v>2024</v>
      </c>
    </row>
    <row r="180" s="57" customFormat="1" spans="1:14">
      <c r="A180" s="52" t="s">
        <v>27</v>
      </c>
      <c r="B180" s="89" t="s">
        <v>27</v>
      </c>
      <c r="C180" s="52" t="s">
        <v>46</v>
      </c>
      <c r="D180" s="52" t="s">
        <v>46</v>
      </c>
      <c r="E180" s="52">
        <v>0</v>
      </c>
      <c r="F180" s="52">
        <v>0</v>
      </c>
      <c r="G180" s="52">
        <v>1</v>
      </c>
      <c r="H180" s="52" t="s">
        <v>33</v>
      </c>
      <c r="I180" s="52"/>
      <c r="J180" s="91" t="s">
        <v>607</v>
      </c>
      <c r="K180" s="52"/>
      <c r="L180" s="52" t="s">
        <v>591</v>
      </c>
      <c r="M180" s="52" t="s">
        <v>592</v>
      </c>
      <c r="N180" s="93">
        <v>2024</v>
      </c>
    </row>
    <row r="181" s="57" customFormat="1" spans="1:14">
      <c r="A181" s="52" t="s">
        <v>27</v>
      </c>
      <c r="B181" s="89" t="s">
        <v>27</v>
      </c>
      <c r="C181" s="52" t="s">
        <v>46</v>
      </c>
      <c r="D181" s="52" t="s">
        <v>46</v>
      </c>
      <c r="E181" s="52">
        <v>0</v>
      </c>
      <c r="F181" s="52">
        <v>0</v>
      </c>
      <c r="G181" s="52">
        <v>1</v>
      </c>
      <c r="H181" s="52" t="s">
        <v>33</v>
      </c>
      <c r="I181" s="52"/>
      <c r="J181" s="91" t="s">
        <v>607</v>
      </c>
      <c r="K181" s="52"/>
      <c r="L181" s="52" t="s">
        <v>591</v>
      </c>
      <c r="M181" s="52" t="s">
        <v>592</v>
      </c>
      <c r="N181" s="93">
        <v>2024</v>
      </c>
    </row>
    <row r="182" s="57" customFormat="1" spans="1:14">
      <c r="A182" s="52" t="s">
        <v>27</v>
      </c>
      <c r="B182" s="89" t="s">
        <v>27</v>
      </c>
      <c r="C182" s="52" t="s">
        <v>46</v>
      </c>
      <c r="D182" s="52" t="s">
        <v>46</v>
      </c>
      <c r="E182" s="52">
        <v>0</v>
      </c>
      <c r="F182" s="52">
        <v>0</v>
      </c>
      <c r="G182" s="52">
        <v>1</v>
      </c>
      <c r="H182" s="52" t="s">
        <v>33</v>
      </c>
      <c r="I182" s="52"/>
      <c r="J182" s="91" t="s">
        <v>607</v>
      </c>
      <c r="K182" s="52"/>
      <c r="L182" s="52" t="s">
        <v>591</v>
      </c>
      <c r="M182" s="52" t="s">
        <v>592</v>
      </c>
      <c r="N182" s="93">
        <v>2024</v>
      </c>
    </row>
    <row r="183" s="57" customFormat="1" spans="1:14">
      <c r="A183" s="52" t="s">
        <v>27</v>
      </c>
      <c r="B183" s="89" t="s">
        <v>27</v>
      </c>
      <c r="C183" s="52" t="s">
        <v>46</v>
      </c>
      <c r="D183" s="52" t="s">
        <v>46</v>
      </c>
      <c r="E183" s="52">
        <v>0</v>
      </c>
      <c r="F183" s="52">
        <v>0</v>
      </c>
      <c r="G183" s="52">
        <v>1</v>
      </c>
      <c r="H183" s="52" t="s">
        <v>33</v>
      </c>
      <c r="I183" s="52"/>
      <c r="J183" s="91" t="s">
        <v>607</v>
      </c>
      <c r="K183" s="52"/>
      <c r="L183" s="52" t="s">
        <v>591</v>
      </c>
      <c r="M183" s="52" t="s">
        <v>592</v>
      </c>
      <c r="N183" s="93">
        <v>2024</v>
      </c>
    </row>
    <row r="184" s="57" customFormat="1" spans="1:14">
      <c r="A184" s="52" t="s">
        <v>27</v>
      </c>
      <c r="B184" s="89" t="s">
        <v>27</v>
      </c>
      <c r="C184" s="52" t="s">
        <v>46</v>
      </c>
      <c r="D184" s="52" t="s">
        <v>46</v>
      </c>
      <c r="E184" s="52">
        <v>0</v>
      </c>
      <c r="F184" s="52">
        <v>0</v>
      </c>
      <c r="G184" s="52">
        <v>1</v>
      </c>
      <c r="H184" s="52" t="s">
        <v>33</v>
      </c>
      <c r="I184" s="52"/>
      <c r="J184" s="91" t="s">
        <v>607</v>
      </c>
      <c r="K184" s="52"/>
      <c r="L184" s="52" t="s">
        <v>591</v>
      </c>
      <c r="M184" s="52" t="s">
        <v>592</v>
      </c>
      <c r="N184" s="93">
        <v>2024</v>
      </c>
    </row>
    <row r="185" s="57" customFormat="1" spans="1:14">
      <c r="A185" s="91" t="s">
        <v>27</v>
      </c>
      <c r="B185" s="90" t="s">
        <v>27</v>
      </c>
      <c r="C185" s="91" t="s">
        <v>46</v>
      </c>
      <c r="D185" s="91" t="s">
        <v>46</v>
      </c>
      <c r="E185" s="52">
        <v>0</v>
      </c>
      <c r="F185" s="52">
        <v>0</v>
      </c>
      <c r="G185" s="91">
        <v>1</v>
      </c>
      <c r="H185" s="91" t="s">
        <v>33</v>
      </c>
      <c r="I185" s="91"/>
      <c r="J185" s="91" t="s">
        <v>111</v>
      </c>
      <c r="K185" s="91"/>
      <c r="L185" s="90" t="s">
        <v>608</v>
      </c>
      <c r="M185" s="90" t="s">
        <v>609</v>
      </c>
      <c r="N185" s="93">
        <v>2024</v>
      </c>
    </row>
    <row r="186" s="57" customFormat="1" spans="1:14">
      <c r="A186" s="91" t="s">
        <v>27</v>
      </c>
      <c r="B186" s="90" t="s">
        <v>27</v>
      </c>
      <c r="C186" s="91" t="s">
        <v>46</v>
      </c>
      <c r="D186" s="91" t="s">
        <v>46</v>
      </c>
      <c r="E186" s="52">
        <v>0</v>
      </c>
      <c r="F186" s="52">
        <v>0</v>
      </c>
      <c r="G186" s="91">
        <v>1</v>
      </c>
      <c r="H186" s="91" t="s">
        <v>33</v>
      </c>
      <c r="I186" s="91"/>
      <c r="J186" s="91" t="s">
        <v>111</v>
      </c>
      <c r="K186" s="91"/>
      <c r="L186" s="90" t="s">
        <v>608</v>
      </c>
      <c r="M186" s="90" t="s">
        <v>609</v>
      </c>
      <c r="N186" s="93">
        <v>2024</v>
      </c>
    </row>
    <row r="187" s="57" customFormat="1" spans="1:14">
      <c r="A187" s="91" t="s">
        <v>27</v>
      </c>
      <c r="B187" s="90" t="s">
        <v>27</v>
      </c>
      <c r="C187" s="91" t="s">
        <v>46</v>
      </c>
      <c r="D187" s="91" t="s">
        <v>46</v>
      </c>
      <c r="E187" s="52">
        <v>0</v>
      </c>
      <c r="F187" s="52">
        <v>0</v>
      </c>
      <c r="G187" s="91">
        <v>1</v>
      </c>
      <c r="H187" s="91" t="s">
        <v>33</v>
      </c>
      <c r="I187" s="91"/>
      <c r="J187" s="91" t="s">
        <v>610</v>
      </c>
      <c r="K187" s="91"/>
      <c r="L187" s="90" t="s">
        <v>611</v>
      </c>
      <c r="M187" s="90" t="s">
        <v>612</v>
      </c>
      <c r="N187" s="93">
        <v>2024</v>
      </c>
    </row>
    <row r="188" s="57" customFormat="1" spans="1:14">
      <c r="A188" s="91" t="s">
        <v>27</v>
      </c>
      <c r="B188" s="90" t="s">
        <v>27</v>
      </c>
      <c r="C188" s="91" t="s">
        <v>46</v>
      </c>
      <c r="D188" s="91" t="s">
        <v>46</v>
      </c>
      <c r="E188" s="52">
        <v>0</v>
      </c>
      <c r="F188" s="52">
        <v>0</v>
      </c>
      <c r="G188" s="91">
        <v>1</v>
      </c>
      <c r="H188" s="91" t="s">
        <v>33</v>
      </c>
      <c r="I188" s="91"/>
      <c r="J188" s="91" t="s">
        <v>610</v>
      </c>
      <c r="K188" s="91"/>
      <c r="L188" s="90" t="s">
        <v>611</v>
      </c>
      <c r="M188" s="90" t="s">
        <v>612</v>
      </c>
      <c r="N188" s="93">
        <v>2024</v>
      </c>
    </row>
    <row r="189" s="57" customFormat="1" spans="1:14">
      <c r="A189" s="91" t="s">
        <v>27</v>
      </c>
      <c r="B189" s="90" t="s">
        <v>27</v>
      </c>
      <c r="C189" s="91" t="s">
        <v>46</v>
      </c>
      <c r="D189" s="91" t="s">
        <v>46</v>
      </c>
      <c r="E189" s="52">
        <v>0</v>
      </c>
      <c r="F189" s="52">
        <v>0</v>
      </c>
      <c r="G189" s="91">
        <v>1</v>
      </c>
      <c r="H189" s="91" t="s">
        <v>33</v>
      </c>
      <c r="I189" s="91"/>
      <c r="J189" s="91" t="s">
        <v>613</v>
      </c>
      <c r="K189" s="91"/>
      <c r="L189" s="90" t="s">
        <v>614</v>
      </c>
      <c r="M189" s="90" t="s">
        <v>615</v>
      </c>
      <c r="N189" s="93">
        <v>2024</v>
      </c>
    </row>
    <row r="190" s="57" customFormat="1" spans="1:14">
      <c r="A190" s="91" t="s">
        <v>27</v>
      </c>
      <c r="B190" s="90" t="s">
        <v>27</v>
      </c>
      <c r="C190" s="91" t="s">
        <v>46</v>
      </c>
      <c r="D190" s="91" t="s">
        <v>46</v>
      </c>
      <c r="E190" s="52">
        <v>0</v>
      </c>
      <c r="F190" s="52">
        <v>0</v>
      </c>
      <c r="G190" s="91">
        <v>1</v>
      </c>
      <c r="H190" s="91" t="s">
        <v>33</v>
      </c>
      <c r="I190" s="91"/>
      <c r="J190" s="91" t="s">
        <v>613</v>
      </c>
      <c r="K190" s="91"/>
      <c r="L190" s="90" t="s">
        <v>614</v>
      </c>
      <c r="M190" s="90" t="s">
        <v>615</v>
      </c>
      <c r="N190" s="93">
        <v>2024</v>
      </c>
    </row>
    <row r="191" s="57" customFormat="1" spans="1:14">
      <c r="A191" s="91" t="s">
        <v>27</v>
      </c>
      <c r="B191" s="90" t="s">
        <v>27</v>
      </c>
      <c r="C191" s="91" t="s">
        <v>46</v>
      </c>
      <c r="D191" s="91" t="s">
        <v>46</v>
      </c>
      <c r="E191" s="52">
        <v>0</v>
      </c>
      <c r="F191" s="52">
        <v>0</v>
      </c>
      <c r="G191" s="91">
        <v>1</v>
      </c>
      <c r="H191" s="91" t="s">
        <v>33</v>
      </c>
      <c r="I191" s="91"/>
      <c r="J191" s="91" t="s">
        <v>613</v>
      </c>
      <c r="K191" s="91"/>
      <c r="L191" s="90" t="s">
        <v>614</v>
      </c>
      <c r="M191" s="90" t="s">
        <v>615</v>
      </c>
      <c r="N191" s="93">
        <v>2024</v>
      </c>
    </row>
    <row r="192" s="57" customFormat="1" spans="1:14">
      <c r="A192" s="91" t="s">
        <v>27</v>
      </c>
      <c r="B192" s="90" t="s">
        <v>27</v>
      </c>
      <c r="C192" s="91" t="s">
        <v>46</v>
      </c>
      <c r="D192" s="91" t="s">
        <v>46</v>
      </c>
      <c r="E192" s="52">
        <v>0</v>
      </c>
      <c r="F192" s="52">
        <v>0</v>
      </c>
      <c r="G192" s="91">
        <v>1</v>
      </c>
      <c r="H192" s="91" t="s">
        <v>33</v>
      </c>
      <c r="I192" s="91"/>
      <c r="J192" s="91" t="s">
        <v>613</v>
      </c>
      <c r="K192" s="91"/>
      <c r="L192" s="90" t="s">
        <v>614</v>
      </c>
      <c r="M192" s="90" t="s">
        <v>615</v>
      </c>
      <c r="N192" s="93">
        <v>2024</v>
      </c>
    </row>
    <row r="193" s="57" customFormat="1" spans="1:14">
      <c r="A193" s="91" t="s">
        <v>27</v>
      </c>
      <c r="B193" s="90" t="s">
        <v>27</v>
      </c>
      <c r="C193" s="91" t="s">
        <v>46</v>
      </c>
      <c r="D193" s="91" t="s">
        <v>46</v>
      </c>
      <c r="E193" s="52">
        <v>0</v>
      </c>
      <c r="F193" s="52">
        <v>0</v>
      </c>
      <c r="G193" s="91">
        <v>1</v>
      </c>
      <c r="H193" s="91" t="s">
        <v>33</v>
      </c>
      <c r="I193" s="91"/>
      <c r="J193" s="91" t="s">
        <v>613</v>
      </c>
      <c r="K193" s="91"/>
      <c r="L193" s="90" t="s">
        <v>614</v>
      </c>
      <c r="M193" s="90" t="s">
        <v>615</v>
      </c>
      <c r="N193" s="93">
        <v>2024</v>
      </c>
    </row>
    <row r="194" s="57" customFormat="1" spans="1:14">
      <c r="A194" s="52" t="s">
        <v>27</v>
      </c>
      <c r="B194" s="89" t="s">
        <v>27</v>
      </c>
      <c r="C194" s="52" t="s">
        <v>46</v>
      </c>
      <c r="D194" s="52" t="s">
        <v>46</v>
      </c>
      <c r="E194" s="52">
        <v>0</v>
      </c>
      <c r="F194" s="52">
        <v>0</v>
      </c>
      <c r="G194" s="52">
        <v>1</v>
      </c>
      <c r="H194" s="52" t="s">
        <v>33</v>
      </c>
      <c r="I194" s="52"/>
      <c r="J194" s="91" t="s">
        <v>616</v>
      </c>
      <c r="K194" s="52"/>
      <c r="L194" s="89" t="s">
        <v>617</v>
      </c>
      <c r="M194" s="89" t="s">
        <v>618</v>
      </c>
      <c r="N194" s="93">
        <v>2024</v>
      </c>
    </row>
    <row r="195" s="57" customFormat="1" spans="1:14">
      <c r="A195" s="52" t="s">
        <v>27</v>
      </c>
      <c r="B195" s="89" t="s">
        <v>27</v>
      </c>
      <c r="C195" s="52" t="s">
        <v>46</v>
      </c>
      <c r="D195" s="52" t="s">
        <v>46</v>
      </c>
      <c r="E195" s="52">
        <v>0</v>
      </c>
      <c r="F195" s="52">
        <v>0</v>
      </c>
      <c r="G195" s="52">
        <v>1</v>
      </c>
      <c r="H195" s="52" t="s">
        <v>33</v>
      </c>
      <c r="I195" s="52"/>
      <c r="J195" s="91" t="s">
        <v>616</v>
      </c>
      <c r="K195" s="52"/>
      <c r="L195" s="89" t="s">
        <v>617</v>
      </c>
      <c r="M195" s="89" t="s">
        <v>618</v>
      </c>
      <c r="N195" s="93">
        <v>2024</v>
      </c>
    </row>
    <row r="196" s="57" customFormat="1" spans="1:14">
      <c r="A196" s="91" t="s">
        <v>27</v>
      </c>
      <c r="B196" s="90" t="s">
        <v>27</v>
      </c>
      <c r="C196" s="91" t="s">
        <v>46</v>
      </c>
      <c r="D196" s="91" t="s">
        <v>46</v>
      </c>
      <c r="E196" s="52">
        <v>0</v>
      </c>
      <c r="F196" s="52">
        <v>0</v>
      </c>
      <c r="G196" s="91">
        <v>1</v>
      </c>
      <c r="H196" s="91" t="s">
        <v>33</v>
      </c>
      <c r="I196" s="91"/>
      <c r="J196" s="91" t="s">
        <v>293</v>
      </c>
      <c r="K196" s="91"/>
      <c r="L196" s="90" t="s">
        <v>619</v>
      </c>
      <c r="M196" s="90" t="s">
        <v>620</v>
      </c>
      <c r="N196" s="93">
        <v>2024</v>
      </c>
    </row>
    <row r="197" s="57" customFormat="1" spans="1:14">
      <c r="A197" s="91" t="s">
        <v>27</v>
      </c>
      <c r="B197" s="90" t="s">
        <v>27</v>
      </c>
      <c r="C197" s="91" t="s">
        <v>46</v>
      </c>
      <c r="D197" s="91" t="s">
        <v>46</v>
      </c>
      <c r="E197" s="52">
        <v>0</v>
      </c>
      <c r="F197" s="52">
        <v>0</v>
      </c>
      <c r="G197" s="91">
        <v>1</v>
      </c>
      <c r="H197" s="91" t="s">
        <v>33</v>
      </c>
      <c r="I197" s="91"/>
      <c r="J197" s="91" t="s">
        <v>293</v>
      </c>
      <c r="K197" s="91"/>
      <c r="L197" s="90" t="s">
        <v>619</v>
      </c>
      <c r="M197" s="90" t="s">
        <v>620</v>
      </c>
      <c r="N197" s="93">
        <v>2024</v>
      </c>
    </row>
    <row r="198" s="57" customFormat="1" spans="1:14">
      <c r="A198" s="91" t="s">
        <v>27</v>
      </c>
      <c r="B198" s="90" t="s">
        <v>27</v>
      </c>
      <c r="C198" s="91" t="s">
        <v>46</v>
      </c>
      <c r="D198" s="91" t="s">
        <v>46</v>
      </c>
      <c r="E198" s="52">
        <v>0</v>
      </c>
      <c r="F198" s="52">
        <v>0</v>
      </c>
      <c r="G198" s="91">
        <v>1</v>
      </c>
      <c r="H198" s="91" t="s">
        <v>33</v>
      </c>
      <c r="I198" s="91"/>
      <c r="J198" s="91" t="s">
        <v>293</v>
      </c>
      <c r="K198" s="91"/>
      <c r="L198" s="90" t="s">
        <v>619</v>
      </c>
      <c r="M198" s="90" t="s">
        <v>620</v>
      </c>
      <c r="N198" s="93">
        <v>2024</v>
      </c>
    </row>
    <row r="199" s="57" customFormat="1" spans="1:14">
      <c r="A199" s="91" t="s">
        <v>27</v>
      </c>
      <c r="B199" s="90" t="s">
        <v>27</v>
      </c>
      <c r="C199" s="91" t="s">
        <v>46</v>
      </c>
      <c r="D199" s="91" t="s">
        <v>46</v>
      </c>
      <c r="E199" s="52">
        <v>0</v>
      </c>
      <c r="F199" s="52">
        <v>0</v>
      </c>
      <c r="G199" s="91">
        <v>1</v>
      </c>
      <c r="H199" s="91" t="s">
        <v>33</v>
      </c>
      <c r="I199" s="91"/>
      <c r="J199" s="91" t="s">
        <v>293</v>
      </c>
      <c r="K199" s="91"/>
      <c r="L199" s="90" t="s">
        <v>619</v>
      </c>
      <c r="M199" s="90" t="s">
        <v>620</v>
      </c>
      <c r="N199" s="93">
        <v>2024</v>
      </c>
    </row>
    <row r="200" s="57" customFormat="1" spans="1:14">
      <c r="A200" s="52" t="s">
        <v>27</v>
      </c>
      <c r="B200" s="89" t="s">
        <v>27</v>
      </c>
      <c r="C200" s="52" t="s">
        <v>46</v>
      </c>
      <c r="D200" s="52" t="s">
        <v>46</v>
      </c>
      <c r="E200" s="52">
        <v>0</v>
      </c>
      <c r="F200" s="52">
        <v>0</v>
      </c>
      <c r="G200" s="52">
        <v>1</v>
      </c>
      <c r="H200" s="52" t="s">
        <v>33</v>
      </c>
      <c r="I200" s="52"/>
      <c r="J200" s="91" t="s">
        <v>621</v>
      </c>
      <c r="K200" s="52"/>
      <c r="L200" s="89" t="s">
        <v>622</v>
      </c>
      <c r="M200" s="89" t="s">
        <v>623</v>
      </c>
      <c r="N200" s="93">
        <v>2024</v>
      </c>
    </row>
    <row r="201" s="57" customFormat="1" spans="1:14">
      <c r="A201" s="52" t="s">
        <v>27</v>
      </c>
      <c r="B201" s="89" t="s">
        <v>27</v>
      </c>
      <c r="C201" s="52" t="s">
        <v>46</v>
      </c>
      <c r="D201" s="52" t="s">
        <v>46</v>
      </c>
      <c r="E201" s="52">
        <v>0</v>
      </c>
      <c r="F201" s="52">
        <v>0</v>
      </c>
      <c r="G201" s="52">
        <v>1</v>
      </c>
      <c r="H201" s="52" t="s">
        <v>33</v>
      </c>
      <c r="I201" s="52"/>
      <c r="J201" s="91" t="s">
        <v>621</v>
      </c>
      <c r="K201" s="52"/>
      <c r="L201" s="89" t="s">
        <v>622</v>
      </c>
      <c r="M201" s="89" t="s">
        <v>623</v>
      </c>
      <c r="N201" s="93">
        <v>2024</v>
      </c>
    </row>
    <row r="202" s="57" customFormat="1" spans="1:14">
      <c r="A202" s="52" t="s">
        <v>27</v>
      </c>
      <c r="B202" s="89" t="s">
        <v>27</v>
      </c>
      <c r="C202" s="52" t="s">
        <v>46</v>
      </c>
      <c r="D202" s="52" t="s">
        <v>46</v>
      </c>
      <c r="E202" s="52">
        <v>0</v>
      </c>
      <c r="F202" s="52">
        <v>0</v>
      </c>
      <c r="G202" s="52">
        <v>1</v>
      </c>
      <c r="H202" s="52" t="s">
        <v>33</v>
      </c>
      <c r="I202" s="52"/>
      <c r="J202" s="91" t="s">
        <v>621</v>
      </c>
      <c r="K202" s="52"/>
      <c r="L202" s="89" t="s">
        <v>622</v>
      </c>
      <c r="M202" s="89" t="s">
        <v>623</v>
      </c>
      <c r="N202" s="93">
        <v>2024</v>
      </c>
    </row>
    <row r="203" s="57" customFormat="1" spans="1:14">
      <c r="A203" s="91" t="s">
        <v>27</v>
      </c>
      <c r="B203" s="90" t="s">
        <v>27</v>
      </c>
      <c r="C203" s="91" t="s">
        <v>46</v>
      </c>
      <c r="D203" s="91" t="s">
        <v>46</v>
      </c>
      <c r="E203" s="52">
        <v>0</v>
      </c>
      <c r="F203" s="52">
        <v>0</v>
      </c>
      <c r="G203" s="91">
        <v>1</v>
      </c>
      <c r="H203" s="91" t="s">
        <v>33</v>
      </c>
      <c r="I203" s="91"/>
      <c r="J203" s="91" t="s">
        <v>46</v>
      </c>
      <c r="K203" s="91"/>
      <c r="L203" s="90" t="s">
        <v>624</v>
      </c>
      <c r="M203" s="90" t="s">
        <v>625</v>
      </c>
      <c r="N203" s="93">
        <v>2024</v>
      </c>
    </row>
    <row r="204" s="57" customFormat="1" spans="1:14">
      <c r="A204" s="91" t="s">
        <v>27</v>
      </c>
      <c r="B204" s="90" t="s">
        <v>27</v>
      </c>
      <c r="C204" s="91" t="s">
        <v>46</v>
      </c>
      <c r="D204" s="91" t="s">
        <v>46</v>
      </c>
      <c r="E204" s="52">
        <v>0</v>
      </c>
      <c r="F204" s="52">
        <v>0</v>
      </c>
      <c r="G204" s="91">
        <v>1</v>
      </c>
      <c r="H204" s="91" t="s">
        <v>33</v>
      </c>
      <c r="I204" s="91"/>
      <c r="J204" s="91" t="s">
        <v>46</v>
      </c>
      <c r="K204" s="91"/>
      <c r="L204" s="90" t="s">
        <v>624</v>
      </c>
      <c r="M204" s="90" t="s">
        <v>625</v>
      </c>
      <c r="N204" s="93">
        <v>2024</v>
      </c>
    </row>
    <row r="205" s="57" customFormat="1" spans="1:14">
      <c r="A205" s="91" t="s">
        <v>27</v>
      </c>
      <c r="B205" s="90" t="s">
        <v>27</v>
      </c>
      <c r="C205" s="91" t="s">
        <v>46</v>
      </c>
      <c r="D205" s="91" t="s">
        <v>46</v>
      </c>
      <c r="E205" s="52">
        <v>0</v>
      </c>
      <c r="F205" s="52">
        <v>0</v>
      </c>
      <c r="G205" s="91">
        <v>1</v>
      </c>
      <c r="H205" s="91" t="s">
        <v>33</v>
      </c>
      <c r="I205" s="91"/>
      <c r="J205" s="91" t="s">
        <v>46</v>
      </c>
      <c r="K205" s="91"/>
      <c r="L205" s="90" t="s">
        <v>624</v>
      </c>
      <c r="M205" s="90" t="s">
        <v>625</v>
      </c>
      <c r="N205" s="93">
        <v>2024</v>
      </c>
    </row>
    <row r="206" s="57" customFormat="1" spans="1:14">
      <c r="A206" s="52" t="s">
        <v>27</v>
      </c>
      <c r="B206" s="89" t="s">
        <v>27</v>
      </c>
      <c r="C206" s="52" t="s">
        <v>172</v>
      </c>
      <c r="D206" s="91" t="s">
        <v>38</v>
      </c>
      <c r="E206" s="52">
        <v>0</v>
      </c>
      <c r="F206" s="52">
        <v>0</v>
      </c>
      <c r="G206" s="52">
        <v>2</v>
      </c>
      <c r="H206" s="52" t="s">
        <v>337</v>
      </c>
      <c r="I206" s="52"/>
      <c r="J206" s="91" t="s">
        <v>38</v>
      </c>
      <c r="K206" s="52"/>
      <c r="L206" s="52" t="s">
        <v>599</v>
      </c>
      <c r="M206" s="52" t="s">
        <v>600</v>
      </c>
      <c r="N206" s="93">
        <v>2024</v>
      </c>
    </row>
    <row r="207" s="57" customFormat="1" spans="1:14">
      <c r="A207" s="52" t="s">
        <v>27</v>
      </c>
      <c r="B207" s="89" t="s">
        <v>27</v>
      </c>
      <c r="C207" s="52" t="s">
        <v>172</v>
      </c>
      <c r="D207" s="52" t="s">
        <v>43</v>
      </c>
      <c r="E207" s="52">
        <v>0</v>
      </c>
      <c r="F207" s="52">
        <v>0</v>
      </c>
      <c r="G207" s="52">
        <v>1</v>
      </c>
      <c r="H207" s="52" t="s">
        <v>337</v>
      </c>
      <c r="I207" s="52"/>
      <c r="J207" s="91" t="s">
        <v>626</v>
      </c>
      <c r="K207" s="52"/>
      <c r="L207" s="52" t="s">
        <v>599</v>
      </c>
      <c r="M207" s="52" t="s">
        <v>600</v>
      </c>
      <c r="N207" s="93">
        <v>2024</v>
      </c>
    </row>
    <row r="208" s="57" customFormat="1" spans="1:14">
      <c r="A208" s="52" t="s">
        <v>27</v>
      </c>
      <c r="B208" s="89" t="s">
        <v>27</v>
      </c>
      <c r="C208" s="52" t="s">
        <v>172</v>
      </c>
      <c r="D208" s="52" t="s">
        <v>43</v>
      </c>
      <c r="E208" s="52">
        <v>0</v>
      </c>
      <c r="F208" s="52">
        <v>0</v>
      </c>
      <c r="G208" s="52">
        <v>2</v>
      </c>
      <c r="H208" s="52" t="s">
        <v>337</v>
      </c>
      <c r="I208" s="52"/>
      <c r="J208" s="91" t="s">
        <v>626</v>
      </c>
      <c r="K208" s="52"/>
      <c r="L208" s="89" t="s">
        <v>627</v>
      </c>
      <c r="M208" s="89" t="s">
        <v>628</v>
      </c>
      <c r="N208" s="93">
        <v>2024</v>
      </c>
    </row>
    <row r="209" s="57" customFormat="1" spans="1:14">
      <c r="A209" s="52" t="s">
        <v>27</v>
      </c>
      <c r="B209" s="89" t="s">
        <v>27</v>
      </c>
      <c r="C209" s="52" t="s">
        <v>172</v>
      </c>
      <c r="D209" s="91" t="s">
        <v>57</v>
      </c>
      <c r="E209" s="52">
        <v>0</v>
      </c>
      <c r="F209" s="52">
        <v>0</v>
      </c>
      <c r="G209" s="52">
        <v>1</v>
      </c>
      <c r="H209" s="52" t="s">
        <v>33</v>
      </c>
      <c r="I209" s="52"/>
      <c r="J209" s="91" t="s">
        <v>57</v>
      </c>
      <c r="K209" s="52"/>
      <c r="L209" s="89" t="s">
        <v>611</v>
      </c>
      <c r="M209" s="89" t="s">
        <v>612</v>
      </c>
      <c r="N209" s="93">
        <v>2024</v>
      </c>
    </row>
    <row r="210" s="57" customFormat="1" spans="1:14">
      <c r="A210" s="52" t="s">
        <v>27</v>
      </c>
      <c r="B210" s="89" t="s">
        <v>27</v>
      </c>
      <c r="C210" s="52" t="s">
        <v>172</v>
      </c>
      <c r="D210" s="52" t="s">
        <v>43</v>
      </c>
      <c r="E210" s="52">
        <v>0</v>
      </c>
      <c r="F210" s="52">
        <v>0</v>
      </c>
      <c r="G210" s="52">
        <v>1</v>
      </c>
      <c r="H210" s="52" t="s">
        <v>337</v>
      </c>
      <c r="I210" s="52"/>
      <c r="J210" s="91" t="s">
        <v>626</v>
      </c>
      <c r="K210" s="52"/>
      <c r="L210" s="89" t="s">
        <v>611</v>
      </c>
      <c r="M210" s="89" t="s">
        <v>612</v>
      </c>
      <c r="N210" s="93">
        <v>2024</v>
      </c>
    </row>
    <row r="211" s="57" customFormat="1" spans="1:14">
      <c r="A211" s="52" t="s">
        <v>27</v>
      </c>
      <c r="B211" s="89" t="s">
        <v>27</v>
      </c>
      <c r="C211" s="52" t="s">
        <v>172</v>
      </c>
      <c r="D211" s="91" t="s">
        <v>57</v>
      </c>
      <c r="E211" s="52">
        <v>0</v>
      </c>
      <c r="F211" s="52">
        <v>0</v>
      </c>
      <c r="G211" s="52">
        <v>1</v>
      </c>
      <c r="H211" s="52" t="s">
        <v>33</v>
      </c>
      <c r="I211" s="52"/>
      <c r="J211" s="91" t="s">
        <v>57</v>
      </c>
      <c r="K211" s="52"/>
      <c r="L211" s="89" t="s">
        <v>614</v>
      </c>
      <c r="M211" s="89" t="s">
        <v>615</v>
      </c>
      <c r="N211" s="93">
        <v>2024</v>
      </c>
    </row>
    <row r="212" s="57" customFormat="1" spans="1:14">
      <c r="A212" s="52" t="s">
        <v>27</v>
      </c>
      <c r="B212" s="89" t="s">
        <v>27</v>
      </c>
      <c r="C212" s="52" t="s">
        <v>172</v>
      </c>
      <c r="D212" s="91" t="s">
        <v>38</v>
      </c>
      <c r="E212" s="52">
        <v>0</v>
      </c>
      <c r="F212" s="52">
        <v>0</v>
      </c>
      <c r="G212" s="52">
        <v>1</v>
      </c>
      <c r="H212" s="52" t="s">
        <v>337</v>
      </c>
      <c r="I212" s="52"/>
      <c r="J212" s="91" t="s">
        <v>38</v>
      </c>
      <c r="K212" s="52"/>
      <c r="L212" s="89" t="s">
        <v>614</v>
      </c>
      <c r="M212" s="89" t="s">
        <v>615</v>
      </c>
      <c r="N212" s="93">
        <v>2024</v>
      </c>
    </row>
    <row r="213" s="57" customFormat="1" spans="1:14">
      <c r="A213" s="52" t="s">
        <v>27</v>
      </c>
      <c r="B213" s="89" t="s">
        <v>27</v>
      </c>
      <c r="C213" s="52" t="s">
        <v>172</v>
      </c>
      <c r="D213" s="52" t="s">
        <v>43</v>
      </c>
      <c r="E213" s="52">
        <v>0</v>
      </c>
      <c r="F213" s="52">
        <v>0</v>
      </c>
      <c r="G213" s="52">
        <v>1</v>
      </c>
      <c r="H213" s="52" t="s">
        <v>337</v>
      </c>
      <c r="I213" s="52"/>
      <c r="J213" s="91" t="s">
        <v>629</v>
      </c>
      <c r="K213" s="52"/>
      <c r="L213" s="89" t="s">
        <v>614</v>
      </c>
      <c r="M213" s="89" t="s">
        <v>615</v>
      </c>
      <c r="N213" s="93">
        <v>2024</v>
      </c>
    </row>
    <row r="214" s="57" customFormat="1" spans="1:14">
      <c r="A214" s="52" t="s">
        <v>27</v>
      </c>
      <c r="B214" s="89" t="s">
        <v>27</v>
      </c>
      <c r="C214" s="52" t="s">
        <v>172</v>
      </c>
      <c r="D214" s="52" t="s">
        <v>43</v>
      </c>
      <c r="E214" s="52">
        <v>0</v>
      </c>
      <c r="F214" s="52">
        <v>0</v>
      </c>
      <c r="G214" s="52">
        <v>1</v>
      </c>
      <c r="H214" s="52" t="s">
        <v>117</v>
      </c>
      <c r="I214" s="52"/>
      <c r="J214" s="91" t="s">
        <v>626</v>
      </c>
      <c r="K214" s="52"/>
      <c r="L214" s="89" t="s">
        <v>619</v>
      </c>
      <c r="M214" s="89" t="s">
        <v>620</v>
      </c>
      <c r="N214" s="93">
        <v>2024</v>
      </c>
    </row>
    <row r="215" s="57" customFormat="1" spans="1:14">
      <c r="A215" s="52" t="s">
        <v>27</v>
      </c>
      <c r="B215" s="89" t="s">
        <v>27</v>
      </c>
      <c r="C215" s="52" t="s">
        <v>172</v>
      </c>
      <c r="D215" s="52" t="s">
        <v>43</v>
      </c>
      <c r="E215" s="52">
        <v>0</v>
      </c>
      <c r="F215" s="52">
        <v>0</v>
      </c>
      <c r="G215" s="52">
        <v>1</v>
      </c>
      <c r="H215" s="52" t="s">
        <v>117</v>
      </c>
      <c r="I215" s="52"/>
      <c r="J215" s="91" t="s">
        <v>626</v>
      </c>
      <c r="K215" s="52"/>
      <c r="L215" s="89" t="s">
        <v>617</v>
      </c>
      <c r="M215" s="89" t="s">
        <v>618</v>
      </c>
      <c r="N215" s="93">
        <v>2024</v>
      </c>
    </row>
    <row r="216" s="57" customFormat="1" spans="1:14">
      <c r="A216" s="52" t="s">
        <v>27</v>
      </c>
      <c r="B216" s="89" t="s">
        <v>27</v>
      </c>
      <c r="C216" s="52" t="s">
        <v>172</v>
      </c>
      <c r="D216" s="91" t="s">
        <v>38</v>
      </c>
      <c r="E216" s="52">
        <v>0</v>
      </c>
      <c r="F216" s="52">
        <v>0</v>
      </c>
      <c r="G216" s="52">
        <v>1</v>
      </c>
      <c r="H216" s="52" t="s">
        <v>337</v>
      </c>
      <c r="I216" s="52"/>
      <c r="J216" s="91" t="s">
        <v>38</v>
      </c>
      <c r="K216" s="52"/>
      <c r="L216" s="89" t="s">
        <v>617</v>
      </c>
      <c r="M216" s="89" t="s">
        <v>618</v>
      </c>
      <c r="N216" s="93">
        <v>2024</v>
      </c>
    </row>
    <row r="217" s="57" customFormat="1" spans="1:14">
      <c r="A217" s="52" t="s">
        <v>27</v>
      </c>
      <c r="B217" s="89" t="s">
        <v>27</v>
      </c>
      <c r="C217" s="52" t="s">
        <v>172</v>
      </c>
      <c r="D217" s="91" t="s">
        <v>57</v>
      </c>
      <c r="E217" s="52">
        <v>0</v>
      </c>
      <c r="F217" s="52">
        <v>0</v>
      </c>
      <c r="G217" s="52">
        <v>1</v>
      </c>
      <c r="H217" s="52" t="s">
        <v>33</v>
      </c>
      <c r="I217" s="52"/>
      <c r="J217" s="91" t="s">
        <v>57</v>
      </c>
      <c r="K217" s="52"/>
      <c r="L217" s="89" t="s">
        <v>624</v>
      </c>
      <c r="M217" s="89" t="s">
        <v>625</v>
      </c>
      <c r="N217" s="93">
        <v>2024</v>
      </c>
    </row>
    <row r="218" s="57" customFormat="1" spans="1:14">
      <c r="A218" s="52" t="s">
        <v>27</v>
      </c>
      <c r="B218" s="89" t="s">
        <v>27</v>
      </c>
      <c r="C218" s="52" t="s">
        <v>172</v>
      </c>
      <c r="D218" s="52" t="s">
        <v>43</v>
      </c>
      <c r="E218" s="52">
        <v>0</v>
      </c>
      <c r="F218" s="52">
        <v>0</v>
      </c>
      <c r="G218" s="52">
        <v>1</v>
      </c>
      <c r="H218" s="52" t="s">
        <v>337</v>
      </c>
      <c r="I218" s="52"/>
      <c r="J218" s="91" t="s">
        <v>630</v>
      </c>
      <c r="K218" s="52"/>
      <c r="L218" s="89" t="s">
        <v>624</v>
      </c>
      <c r="M218" s="89" t="s">
        <v>625</v>
      </c>
      <c r="N218" s="93">
        <v>2024</v>
      </c>
    </row>
    <row r="219" s="57" customFormat="1" spans="1:14">
      <c r="A219" s="52" t="s">
        <v>631</v>
      </c>
      <c r="B219" s="89" t="s">
        <v>27</v>
      </c>
      <c r="C219" s="52" t="s">
        <v>632</v>
      </c>
      <c r="D219" s="52" t="s">
        <v>41</v>
      </c>
      <c r="E219" s="52">
        <v>0</v>
      </c>
      <c r="F219" s="52">
        <v>0</v>
      </c>
      <c r="G219" s="52">
        <v>2</v>
      </c>
      <c r="H219" s="52" t="s">
        <v>33</v>
      </c>
      <c r="I219" s="52"/>
      <c r="J219" s="52" t="s">
        <v>632</v>
      </c>
      <c r="K219" s="52"/>
      <c r="L219" s="89" t="s">
        <v>27</v>
      </c>
      <c r="M219" s="89" t="s">
        <v>27</v>
      </c>
      <c r="N219" s="93">
        <v>2024</v>
      </c>
    </row>
    <row r="220" s="57" customFormat="1" spans="1:14">
      <c r="A220" s="52" t="s">
        <v>631</v>
      </c>
      <c r="B220" s="89" t="s">
        <v>27</v>
      </c>
      <c r="C220" s="52" t="s">
        <v>632</v>
      </c>
      <c r="D220" s="52" t="s">
        <v>41</v>
      </c>
      <c r="E220" s="52">
        <v>0</v>
      </c>
      <c r="F220" s="52">
        <v>0</v>
      </c>
      <c r="G220" s="52">
        <v>4</v>
      </c>
      <c r="H220" s="52" t="s">
        <v>33</v>
      </c>
      <c r="I220" s="52"/>
      <c r="J220" s="52" t="s">
        <v>632</v>
      </c>
      <c r="K220" s="52"/>
      <c r="L220" s="89" t="s">
        <v>27</v>
      </c>
      <c r="M220" s="89" t="s">
        <v>27</v>
      </c>
      <c r="N220" s="93">
        <v>2024</v>
      </c>
    </row>
    <row r="221" s="57" customFormat="1" spans="1:14">
      <c r="A221" s="52" t="s">
        <v>631</v>
      </c>
      <c r="B221" s="89" t="s">
        <v>27</v>
      </c>
      <c r="C221" s="52" t="s">
        <v>632</v>
      </c>
      <c r="D221" s="52" t="s">
        <v>41</v>
      </c>
      <c r="E221" s="52">
        <v>0</v>
      </c>
      <c r="F221" s="52">
        <v>0</v>
      </c>
      <c r="G221" s="52">
        <v>6</v>
      </c>
      <c r="H221" s="52" t="s">
        <v>33</v>
      </c>
      <c r="I221" s="52"/>
      <c r="J221" s="52" t="s">
        <v>632</v>
      </c>
      <c r="K221" s="52"/>
      <c r="L221" s="89" t="s">
        <v>27</v>
      </c>
      <c r="M221" s="89" t="s">
        <v>27</v>
      </c>
      <c r="N221" s="93">
        <v>2024</v>
      </c>
    </row>
    <row r="222" s="57" customFormat="1" spans="1:14">
      <c r="A222" s="52" t="s">
        <v>631</v>
      </c>
      <c r="B222" s="89" t="s">
        <v>27</v>
      </c>
      <c r="C222" s="52" t="s">
        <v>633</v>
      </c>
      <c r="D222" s="52" t="s">
        <v>41</v>
      </c>
      <c r="E222" s="52">
        <v>0</v>
      </c>
      <c r="F222" s="52">
        <v>0</v>
      </c>
      <c r="G222" s="52">
        <v>2</v>
      </c>
      <c r="H222" s="52" t="s">
        <v>33</v>
      </c>
      <c r="I222" s="52"/>
      <c r="J222" s="52" t="s">
        <v>633</v>
      </c>
      <c r="K222" s="52"/>
      <c r="L222" s="89" t="s">
        <v>27</v>
      </c>
      <c r="M222" s="89" t="s">
        <v>27</v>
      </c>
      <c r="N222" s="93">
        <v>2024</v>
      </c>
    </row>
    <row r="223" s="57" customFormat="1" spans="1:14">
      <c r="A223" s="52" t="s">
        <v>631</v>
      </c>
      <c r="B223" s="89" t="s">
        <v>27</v>
      </c>
      <c r="C223" s="52" t="s">
        <v>634</v>
      </c>
      <c r="D223" s="52" t="s">
        <v>41</v>
      </c>
      <c r="E223" s="52">
        <v>0</v>
      </c>
      <c r="F223" s="52">
        <v>0</v>
      </c>
      <c r="G223" s="52">
        <v>4</v>
      </c>
      <c r="H223" s="52" t="s">
        <v>33</v>
      </c>
      <c r="I223" s="52"/>
      <c r="J223" s="52" t="s">
        <v>634</v>
      </c>
      <c r="K223" s="52"/>
      <c r="L223" s="89" t="s">
        <v>27</v>
      </c>
      <c r="M223" s="89" t="s">
        <v>27</v>
      </c>
      <c r="N223" s="93">
        <v>2024</v>
      </c>
    </row>
    <row r="224" s="57" customFormat="1" spans="1:14">
      <c r="A224" s="52" t="s">
        <v>631</v>
      </c>
      <c r="B224" s="89" t="s">
        <v>27</v>
      </c>
      <c r="C224" s="52" t="s">
        <v>635</v>
      </c>
      <c r="D224" s="52" t="s">
        <v>45</v>
      </c>
      <c r="E224" s="52">
        <v>0</v>
      </c>
      <c r="F224" s="52">
        <v>0</v>
      </c>
      <c r="G224" s="52">
        <v>1</v>
      </c>
      <c r="H224" s="52" t="s">
        <v>33</v>
      </c>
      <c r="I224" s="52"/>
      <c r="J224" s="52" t="s">
        <v>635</v>
      </c>
      <c r="K224" s="52"/>
      <c r="L224" s="89" t="s">
        <v>27</v>
      </c>
      <c r="M224" s="89" t="s">
        <v>27</v>
      </c>
      <c r="N224" s="93">
        <v>2024</v>
      </c>
    </row>
    <row r="225" s="57" customFormat="1" spans="1:14">
      <c r="A225" s="52" t="s">
        <v>631</v>
      </c>
      <c r="B225" s="89" t="s">
        <v>27</v>
      </c>
      <c r="C225" s="52" t="s">
        <v>636</v>
      </c>
      <c r="D225" s="52" t="s">
        <v>45</v>
      </c>
      <c r="E225" s="52">
        <v>0</v>
      </c>
      <c r="F225" s="52">
        <v>0</v>
      </c>
      <c r="G225" s="52">
        <v>1</v>
      </c>
      <c r="H225" s="52" t="s">
        <v>33</v>
      </c>
      <c r="I225" s="52"/>
      <c r="J225" s="52" t="s">
        <v>636</v>
      </c>
      <c r="K225" s="52"/>
      <c r="L225" s="89" t="s">
        <v>27</v>
      </c>
      <c r="M225" s="89" t="s">
        <v>27</v>
      </c>
      <c r="N225" s="93">
        <v>2024</v>
      </c>
    </row>
    <row r="226" s="57" customFormat="1" spans="14:14">
      <c r="N226" s="84"/>
    </row>
    <row r="227" s="57" customFormat="1" spans="14:14">
      <c r="N227" s="84"/>
    </row>
    <row r="228" s="57" customFormat="1" spans="14:14">
      <c r="N228" s="84"/>
    </row>
    <row r="229" s="57" customFormat="1" spans="14:14">
      <c r="N229" s="84"/>
    </row>
    <row r="230" s="57" customFormat="1" spans="14:14">
      <c r="N230" s="84"/>
    </row>
    <row r="231" s="57" customFormat="1" spans="14:14">
      <c r="N231" s="84"/>
    </row>
    <row r="232" s="57" customFormat="1" spans="14:14">
      <c r="N232" s="84"/>
    </row>
    <row r="233" s="57" customFormat="1" spans="14:14">
      <c r="N233" s="84"/>
    </row>
    <row r="234" s="57" customFormat="1" spans="14:14">
      <c r="N234" s="84"/>
    </row>
    <row r="235" s="57" customFormat="1" spans="14:14">
      <c r="N235" s="84"/>
    </row>
    <row r="236" s="57" customFormat="1" spans="14:14">
      <c r="N236" s="84"/>
    </row>
    <row r="237" s="57" customFormat="1" spans="14:14">
      <c r="N237" s="84"/>
    </row>
    <row r="238" s="57" customFormat="1" spans="14:14">
      <c r="N238" s="84"/>
    </row>
    <row r="239" s="57" customFormat="1" spans="14:14">
      <c r="N239" s="84"/>
    </row>
    <row r="240" s="57" customFormat="1" spans="14:14">
      <c r="N240" s="84"/>
    </row>
    <row r="241" s="57" customFormat="1" spans="14:14">
      <c r="N241" s="84"/>
    </row>
    <row r="242" s="57" customFormat="1" spans="14:14">
      <c r="N242" s="84"/>
    </row>
    <row r="243" s="57" customFormat="1" spans="14:14">
      <c r="N243" s="84"/>
    </row>
    <row r="244" s="57" customFormat="1" spans="14:14">
      <c r="N244" s="84"/>
    </row>
    <row r="245" s="57" customFormat="1" spans="14:14">
      <c r="N245" s="84"/>
    </row>
    <row r="246" s="57" customFormat="1" spans="14:14">
      <c r="N246" s="84"/>
    </row>
    <row r="247" s="57" customFormat="1" spans="14:14">
      <c r="N247" s="84"/>
    </row>
    <row r="248" s="57" customFormat="1" spans="14:14">
      <c r="N248" s="84"/>
    </row>
    <row r="249" s="57" customFormat="1" spans="14:14">
      <c r="N249" s="84"/>
    </row>
    <row r="250" s="57" customFormat="1" spans="14:14">
      <c r="N250" s="84"/>
    </row>
    <row r="251" s="57" customFormat="1" spans="14:14">
      <c r="N251" s="84"/>
    </row>
    <row r="252" s="57" customFormat="1" spans="14:14">
      <c r="N252" s="84"/>
    </row>
    <row r="253" s="57" customFormat="1" spans="14:14">
      <c r="N253" s="84"/>
    </row>
    <row r="254" s="57" customFormat="1" spans="14:14">
      <c r="N254" s="84"/>
    </row>
    <row r="255" s="57" customFormat="1" spans="14:14">
      <c r="N255" s="84"/>
    </row>
    <row r="256" s="57" customFormat="1" spans="14:14">
      <c r="N256" s="84"/>
    </row>
    <row r="257" s="57" customFormat="1" spans="14:14">
      <c r="N257" s="84"/>
    </row>
    <row r="258" s="57" customFormat="1" spans="14:14">
      <c r="N258" s="84"/>
    </row>
    <row r="259" s="57" customFormat="1" spans="14:14">
      <c r="N259" s="84"/>
    </row>
    <row r="260" s="57" customFormat="1" spans="14:14">
      <c r="N260" s="84"/>
    </row>
    <row r="261" s="57" customFormat="1" spans="14:14">
      <c r="N261" s="84"/>
    </row>
    <row r="262" s="57" customFormat="1" spans="14:14">
      <c r="N262" s="84"/>
    </row>
    <row r="263" s="57" customFormat="1" spans="14:14">
      <c r="N263" s="84"/>
    </row>
    <row r="264" s="57" customFormat="1" spans="14:14">
      <c r="N264" s="84"/>
    </row>
    <row r="265" s="57" customFormat="1" spans="14:14">
      <c r="N265" s="84"/>
    </row>
    <row r="266" s="57" customFormat="1" spans="14:14">
      <c r="N266" s="84"/>
    </row>
    <row r="267" s="57" customFormat="1" spans="14:14">
      <c r="N267" s="84"/>
    </row>
    <row r="268" s="57" customFormat="1" spans="14:14">
      <c r="N268" s="84"/>
    </row>
    <row r="269" s="57" customFormat="1" spans="14:14">
      <c r="N269" s="84"/>
    </row>
    <row r="270" s="57" customFormat="1" spans="14:14">
      <c r="N270" s="84"/>
    </row>
    <row r="271" s="57" customFormat="1" spans="14:14">
      <c r="N271" s="84"/>
    </row>
    <row r="272" s="57" customFormat="1" spans="14:14">
      <c r="N272" s="84"/>
    </row>
    <row r="273" s="57" customFormat="1" spans="14:14">
      <c r="N273" s="84"/>
    </row>
    <row r="274" s="57" customFormat="1" spans="14:14">
      <c r="N274" s="84"/>
    </row>
    <row r="275" s="57" customFormat="1" spans="14:14">
      <c r="N275" s="84"/>
    </row>
    <row r="276" s="57" customFormat="1" spans="14:14">
      <c r="N276" s="84"/>
    </row>
    <row r="277" s="57" customFormat="1" spans="14:14">
      <c r="N277" s="84"/>
    </row>
    <row r="278" s="57" customFormat="1" spans="14:14">
      <c r="N278" s="84"/>
    </row>
    <row r="279" s="57" customFormat="1" spans="14:14">
      <c r="N279" s="84"/>
    </row>
    <row r="280" s="57" customFormat="1" spans="14:14">
      <c r="N280" s="84"/>
    </row>
    <row r="281" s="57" customFormat="1" spans="14:14">
      <c r="N281" s="84"/>
    </row>
    <row r="282" s="57" customFormat="1" spans="14:14">
      <c r="N282" s="84"/>
    </row>
    <row r="283" s="57" customFormat="1" spans="14:14">
      <c r="N283" s="84"/>
    </row>
    <row r="284" s="57" customFormat="1" spans="14:14">
      <c r="N284" s="84"/>
    </row>
    <row r="285" s="57" customFormat="1" spans="14:14">
      <c r="N285" s="84"/>
    </row>
    <row r="286" s="57" customFormat="1" spans="14:14">
      <c r="N286" s="84"/>
    </row>
    <row r="287" s="57" customFormat="1" spans="14:14">
      <c r="N287" s="84"/>
    </row>
    <row r="288" s="57" customFormat="1" spans="14:14">
      <c r="N288" s="84"/>
    </row>
    <row r="289" s="57" customFormat="1" spans="14:14">
      <c r="N289" s="84"/>
    </row>
    <row r="290" s="57" customFormat="1" spans="14:14">
      <c r="N290" s="84"/>
    </row>
    <row r="291" s="57" customFormat="1" spans="14:14">
      <c r="N291" s="84"/>
    </row>
    <row r="292" s="57" customFormat="1" spans="14:14">
      <c r="N292" s="84"/>
    </row>
    <row r="293" s="57" customFormat="1" spans="14:14">
      <c r="N293" s="84"/>
    </row>
    <row r="294" s="57" customFormat="1" spans="14:14">
      <c r="N294" s="84"/>
    </row>
    <row r="295" s="57" customFormat="1" spans="14:14">
      <c r="N295" s="84"/>
    </row>
    <row r="296" s="57" customFormat="1" spans="14:14">
      <c r="N296" s="84"/>
    </row>
    <row r="297" s="57" customFormat="1" spans="14:14">
      <c r="N297" s="84"/>
    </row>
    <row r="298" s="57" customFormat="1" spans="14:14">
      <c r="N298" s="84"/>
    </row>
    <row r="299" s="57" customFormat="1" spans="14:14">
      <c r="N299" s="84"/>
    </row>
    <row r="300" s="57" customFormat="1" spans="14:14">
      <c r="N300" s="84"/>
    </row>
    <row r="301" s="57" customFormat="1" spans="14:14">
      <c r="N301" s="84"/>
    </row>
    <row r="302" s="57" customFormat="1" spans="14:14">
      <c r="N302" s="84"/>
    </row>
    <row r="303" s="57" customFormat="1" spans="14:14">
      <c r="N303" s="84"/>
    </row>
    <row r="304" s="57" customFormat="1" spans="14:14">
      <c r="N304" s="84"/>
    </row>
    <row r="305" s="57" customFormat="1" spans="14:14">
      <c r="N305" s="84"/>
    </row>
    <row r="306" s="57" customFormat="1" spans="14:14">
      <c r="N306" s="84"/>
    </row>
    <row r="307" s="57" customFormat="1" spans="14:14">
      <c r="N307" s="84"/>
    </row>
    <row r="308" s="57" customFormat="1" spans="14:14">
      <c r="N308" s="84"/>
    </row>
    <row r="309" s="57" customFormat="1" spans="14:14">
      <c r="N309" s="84"/>
    </row>
    <row r="310" s="57" customFormat="1" spans="14:14">
      <c r="N310" s="84"/>
    </row>
    <row r="311" s="57" customFormat="1" spans="14:14">
      <c r="N311" s="84"/>
    </row>
  </sheetData>
  <autoFilter xmlns:etc="http://www.wps.cn/officeDocument/2017/etCustomData" ref="A1:O311" etc:filterBottomFollowUsedRange="0">
    <extLst/>
  </autoFilter>
  <conditionalFormatting sqref="B$1:B$1048576">
    <cfRule type="duplicateValues" dxfId="0" priority="2"/>
  </conditionalFormatting>
  <pageMargins left="0.75" right="0.75" top="1" bottom="1" header="0.5" footer="0.5"/>
  <headerFooter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R205"/>
  <sheetViews>
    <sheetView zoomScale="70" zoomScaleNormal="70" workbookViewId="0">
      <pane ySplit="1" topLeftCell="A2" activePane="bottomLeft" state="frozen"/>
      <selection/>
      <selection pane="bottomLeft" activeCell="C1" sqref="C$1:C$1048576"/>
    </sheetView>
  </sheetViews>
  <sheetFormatPr defaultColWidth="9.02777777777778" defaultRowHeight="14.4"/>
  <cols>
    <col min="3" max="3" width="14.1111111111111" customWidth="1"/>
  </cols>
  <sheetData>
    <row r="1" customFormat="1" ht="60" spans="1:18">
      <c r="A1" s="68" t="s">
        <v>637</v>
      </c>
      <c r="B1" s="69" t="s">
        <v>638</v>
      </c>
      <c r="C1" s="70" t="s">
        <v>639</v>
      </c>
      <c r="D1" s="70" t="s">
        <v>640</v>
      </c>
      <c r="E1" s="70" t="s">
        <v>641</v>
      </c>
      <c r="F1" s="69" t="s">
        <v>642</v>
      </c>
      <c r="G1" s="69" t="s">
        <v>643</v>
      </c>
      <c r="H1" s="69" t="s">
        <v>644</v>
      </c>
      <c r="I1" s="69" t="s">
        <v>17</v>
      </c>
      <c r="J1" s="69" t="s">
        <v>645</v>
      </c>
      <c r="K1" s="69" t="s">
        <v>646</v>
      </c>
      <c r="L1" s="69" t="s">
        <v>647</v>
      </c>
      <c r="M1" s="69" t="s">
        <v>132</v>
      </c>
      <c r="N1" s="70" t="s">
        <v>648</v>
      </c>
      <c r="O1" s="70" t="s">
        <v>649</v>
      </c>
      <c r="P1" s="70" t="s">
        <v>135</v>
      </c>
      <c r="Q1" s="70" t="s">
        <v>650</v>
      </c>
      <c r="R1" s="82"/>
    </row>
    <row r="2" customFormat="1" spans="1:18">
      <c r="A2" s="71">
        <v>1</v>
      </c>
      <c r="B2" s="72" t="s">
        <v>651</v>
      </c>
      <c r="C2" s="73" t="s">
        <v>652</v>
      </c>
      <c r="D2" s="74" t="s">
        <v>48</v>
      </c>
      <c r="E2" s="74" t="s">
        <v>48</v>
      </c>
      <c r="F2" s="71">
        <v>2554.42</v>
      </c>
      <c r="G2" s="71">
        <v>1485.14</v>
      </c>
      <c r="H2" s="71">
        <v>1069.28</v>
      </c>
      <c r="I2" s="78">
        <v>1</v>
      </c>
      <c r="J2" s="74" t="s">
        <v>33</v>
      </c>
      <c r="K2" s="79"/>
      <c r="L2" s="74"/>
      <c r="M2" s="73" t="s">
        <v>653</v>
      </c>
      <c r="N2" s="73" t="s">
        <v>654</v>
      </c>
      <c r="O2" s="73" t="s">
        <v>655</v>
      </c>
      <c r="P2" s="74" t="s">
        <v>656</v>
      </c>
      <c r="Q2" s="74" t="s">
        <v>657</v>
      </c>
      <c r="R2" s="82" t="s">
        <v>651</v>
      </c>
    </row>
    <row r="3" customFormat="1" spans="1:18">
      <c r="A3" s="71">
        <v>2</v>
      </c>
      <c r="B3" s="72" t="s">
        <v>658</v>
      </c>
      <c r="C3" s="73" t="s">
        <v>659</v>
      </c>
      <c r="D3" s="74" t="s">
        <v>42</v>
      </c>
      <c r="E3" s="74" t="s">
        <v>42</v>
      </c>
      <c r="F3" s="71">
        <v>5920.17</v>
      </c>
      <c r="G3" s="71">
        <v>177.61</v>
      </c>
      <c r="H3" s="71">
        <v>5742.56</v>
      </c>
      <c r="I3" s="78">
        <v>1</v>
      </c>
      <c r="J3" s="74" t="s">
        <v>33</v>
      </c>
      <c r="K3" s="79"/>
      <c r="L3" s="74" t="s">
        <v>660</v>
      </c>
      <c r="M3" s="73" t="s">
        <v>661</v>
      </c>
      <c r="N3" s="73" t="s">
        <v>662</v>
      </c>
      <c r="O3" s="73" t="s">
        <v>663</v>
      </c>
      <c r="P3" s="74" t="s">
        <v>664</v>
      </c>
      <c r="Q3" s="74" t="s">
        <v>657</v>
      </c>
      <c r="R3" s="82" t="s">
        <v>658</v>
      </c>
    </row>
    <row r="4" customFormat="1" spans="1:18">
      <c r="A4" s="71">
        <v>3</v>
      </c>
      <c r="B4" s="72" t="s">
        <v>665</v>
      </c>
      <c r="C4" s="73" t="s">
        <v>666</v>
      </c>
      <c r="D4" s="74" t="s">
        <v>42</v>
      </c>
      <c r="E4" s="74" t="s">
        <v>42</v>
      </c>
      <c r="F4" s="71">
        <v>945.3</v>
      </c>
      <c r="G4" s="71">
        <v>28.36</v>
      </c>
      <c r="H4" s="71">
        <v>916.94</v>
      </c>
      <c r="I4" s="78">
        <v>1</v>
      </c>
      <c r="J4" s="74" t="s">
        <v>33</v>
      </c>
      <c r="K4" s="79"/>
      <c r="L4" s="73" t="s">
        <v>667</v>
      </c>
      <c r="M4" s="73" t="s">
        <v>668</v>
      </c>
      <c r="N4" s="73" t="s">
        <v>669</v>
      </c>
      <c r="O4" s="73" t="s">
        <v>670</v>
      </c>
      <c r="P4" s="74" t="s">
        <v>671</v>
      </c>
      <c r="Q4" s="74" t="s">
        <v>657</v>
      </c>
      <c r="R4" s="82" t="s">
        <v>665</v>
      </c>
    </row>
    <row r="5" customFormat="1" spans="1:18">
      <c r="A5" s="71">
        <v>4</v>
      </c>
      <c r="B5" s="72" t="s">
        <v>658</v>
      </c>
      <c r="C5" s="73" t="s">
        <v>672</v>
      </c>
      <c r="D5" s="74" t="s">
        <v>42</v>
      </c>
      <c r="E5" s="74" t="s">
        <v>42</v>
      </c>
      <c r="F5" s="71">
        <v>5313.14</v>
      </c>
      <c r="G5" s="71">
        <v>159.39</v>
      </c>
      <c r="H5" s="71">
        <v>5153.75</v>
      </c>
      <c r="I5" s="78">
        <v>1</v>
      </c>
      <c r="J5" s="74" t="s">
        <v>33</v>
      </c>
      <c r="K5" s="79"/>
      <c r="L5" s="74" t="s">
        <v>660</v>
      </c>
      <c r="M5" s="73" t="s">
        <v>673</v>
      </c>
      <c r="N5" s="73" t="s">
        <v>674</v>
      </c>
      <c r="O5" s="73" t="s">
        <v>675</v>
      </c>
      <c r="P5" s="74" t="s">
        <v>664</v>
      </c>
      <c r="Q5" s="74" t="s">
        <v>657</v>
      </c>
      <c r="R5" s="82" t="s">
        <v>658</v>
      </c>
    </row>
    <row r="6" customFormat="1" spans="1:18">
      <c r="A6" s="71">
        <v>5</v>
      </c>
      <c r="B6" s="72" t="s">
        <v>665</v>
      </c>
      <c r="C6" s="73" t="s">
        <v>676</v>
      </c>
      <c r="D6" s="74" t="s">
        <v>42</v>
      </c>
      <c r="E6" s="74" t="s">
        <v>42</v>
      </c>
      <c r="F6" s="71">
        <v>3767.04</v>
      </c>
      <c r="G6" s="71">
        <v>113.01</v>
      </c>
      <c r="H6" s="71">
        <v>3654.03</v>
      </c>
      <c r="I6" s="78">
        <v>1</v>
      </c>
      <c r="J6" s="74" t="s">
        <v>33</v>
      </c>
      <c r="K6" s="79"/>
      <c r="L6" s="74" t="s">
        <v>660</v>
      </c>
      <c r="M6" s="73" t="s">
        <v>677</v>
      </c>
      <c r="N6" s="73" t="s">
        <v>678</v>
      </c>
      <c r="O6" s="73" t="s">
        <v>679</v>
      </c>
      <c r="P6" s="74" t="s">
        <v>671</v>
      </c>
      <c r="Q6" s="74" t="s">
        <v>657</v>
      </c>
      <c r="R6" s="82" t="s">
        <v>665</v>
      </c>
    </row>
    <row r="7" customFormat="1" spans="1:18">
      <c r="A7" s="71">
        <v>6</v>
      </c>
      <c r="B7" s="72" t="s">
        <v>665</v>
      </c>
      <c r="C7" s="73" t="s">
        <v>680</v>
      </c>
      <c r="D7" s="74" t="s">
        <v>42</v>
      </c>
      <c r="E7" s="74" t="s">
        <v>42</v>
      </c>
      <c r="F7" s="71">
        <v>3944.42</v>
      </c>
      <c r="G7" s="71">
        <v>118.33</v>
      </c>
      <c r="H7" s="71">
        <v>3826.09</v>
      </c>
      <c r="I7" s="78">
        <v>1</v>
      </c>
      <c r="J7" s="74" t="s">
        <v>33</v>
      </c>
      <c r="K7" s="79"/>
      <c r="L7" s="74" t="s">
        <v>660</v>
      </c>
      <c r="M7" s="73" t="s">
        <v>681</v>
      </c>
      <c r="N7" s="73" t="s">
        <v>682</v>
      </c>
      <c r="O7" s="73" t="s">
        <v>683</v>
      </c>
      <c r="P7" s="74" t="s">
        <v>671</v>
      </c>
      <c r="Q7" s="74" t="s">
        <v>657</v>
      </c>
      <c r="R7" s="82" t="s">
        <v>665</v>
      </c>
    </row>
    <row r="8" customFormat="1" spans="1:18">
      <c r="A8" s="71">
        <v>7</v>
      </c>
      <c r="B8" s="72" t="s">
        <v>665</v>
      </c>
      <c r="C8" s="73" t="s">
        <v>684</v>
      </c>
      <c r="D8" s="74" t="s">
        <v>42</v>
      </c>
      <c r="E8" s="74" t="s">
        <v>42</v>
      </c>
      <c r="F8" s="71">
        <v>3705.42</v>
      </c>
      <c r="G8" s="71">
        <v>111.16</v>
      </c>
      <c r="H8" s="71">
        <v>3594.26</v>
      </c>
      <c r="I8" s="78">
        <v>1</v>
      </c>
      <c r="J8" s="74" t="s">
        <v>33</v>
      </c>
      <c r="K8" s="79"/>
      <c r="L8" s="73" t="s">
        <v>667</v>
      </c>
      <c r="M8" s="73" t="s">
        <v>685</v>
      </c>
      <c r="N8" s="73" t="s">
        <v>686</v>
      </c>
      <c r="O8" s="73" t="s">
        <v>687</v>
      </c>
      <c r="P8" s="74" t="s">
        <v>671</v>
      </c>
      <c r="Q8" s="74" t="s">
        <v>657</v>
      </c>
      <c r="R8" s="82" t="s">
        <v>665</v>
      </c>
    </row>
    <row r="9" customFormat="1" spans="1:18">
      <c r="A9" s="71">
        <v>8</v>
      </c>
      <c r="B9" s="72" t="s">
        <v>665</v>
      </c>
      <c r="C9" s="73" t="s">
        <v>688</v>
      </c>
      <c r="D9" s="74" t="s">
        <v>58</v>
      </c>
      <c r="E9" s="74" t="s">
        <v>58</v>
      </c>
      <c r="F9" s="71">
        <v>8223.7</v>
      </c>
      <c r="G9" s="71">
        <v>246.71</v>
      </c>
      <c r="H9" s="71">
        <v>7976.99</v>
      </c>
      <c r="I9" s="78">
        <v>1</v>
      </c>
      <c r="J9" s="74" t="s">
        <v>67</v>
      </c>
      <c r="K9" s="79"/>
      <c r="L9" s="73" t="s">
        <v>160</v>
      </c>
      <c r="M9" s="73" t="s">
        <v>689</v>
      </c>
      <c r="N9" s="73" t="s">
        <v>686</v>
      </c>
      <c r="O9" s="73" t="s">
        <v>687</v>
      </c>
      <c r="P9" s="74" t="s">
        <v>671</v>
      </c>
      <c r="Q9" s="74" t="s">
        <v>657</v>
      </c>
      <c r="R9" s="82" t="s">
        <v>665</v>
      </c>
    </row>
    <row r="10" customFormat="1" spans="1:18">
      <c r="A10" s="71">
        <v>9</v>
      </c>
      <c r="B10" s="72" t="s">
        <v>665</v>
      </c>
      <c r="C10" s="73" t="s">
        <v>690</v>
      </c>
      <c r="D10" s="74" t="s">
        <v>58</v>
      </c>
      <c r="E10" s="74" t="s">
        <v>58</v>
      </c>
      <c r="F10" s="71">
        <v>8730.77</v>
      </c>
      <c r="G10" s="71">
        <v>261.92</v>
      </c>
      <c r="H10" s="71">
        <v>8468.85</v>
      </c>
      <c r="I10" s="78">
        <v>1</v>
      </c>
      <c r="J10" s="74" t="s">
        <v>67</v>
      </c>
      <c r="K10" s="79"/>
      <c r="L10" s="73" t="s">
        <v>160</v>
      </c>
      <c r="M10" s="73" t="s">
        <v>691</v>
      </c>
      <c r="N10" s="73" t="s">
        <v>692</v>
      </c>
      <c r="O10" s="73" t="s">
        <v>693</v>
      </c>
      <c r="P10" s="74" t="s">
        <v>671</v>
      </c>
      <c r="Q10" s="74" t="s">
        <v>657</v>
      </c>
      <c r="R10" s="82" t="s">
        <v>665</v>
      </c>
    </row>
    <row r="11" customFormat="1" spans="1:18">
      <c r="A11" s="71">
        <v>10</v>
      </c>
      <c r="B11" s="72" t="s">
        <v>665</v>
      </c>
      <c r="C11" s="73" t="s">
        <v>694</v>
      </c>
      <c r="D11" s="74" t="s">
        <v>58</v>
      </c>
      <c r="E11" s="74" t="s">
        <v>58</v>
      </c>
      <c r="F11" s="71">
        <v>331.5</v>
      </c>
      <c r="G11" s="71">
        <v>9.95</v>
      </c>
      <c r="H11" s="71">
        <v>321.55</v>
      </c>
      <c r="I11" s="78">
        <v>1</v>
      </c>
      <c r="J11" s="74" t="s">
        <v>67</v>
      </c>
      <c r="K11" s="79"/>
      <c r="L11" s="73" t="s">
        <v>160</v>
      </c>
      <c r="M11" s="73" t="s">
        <v>695</v>
      </c>
      <c r="N11" s="73" t="s">
        <v>678</v>
      </c>
      <c r="O11" s="73" t="s">
        <v>679</v>
      </c>
      <c r="P11" s="74" t="s">
        <v>671</v>
      </c>
      <c r="Q11" s="74" t="s">
        <v>657</v>
      </c>
      <c r="R11" s="82" t="s">
        <v>665</v>
      </c>
    </row>
    <row r="12" customFormat="1" spans="1:18">
      <c r="A12" s="71">
        <v>11</v>
      </c>
      <c r="B12" s="72" t="s">
        <v>696</v>
      </c>
      <c r="C12" s="75" t="s">
        <v>697</v>
      </c>
      <c r="D12" s="76" t="s">
        <v>49</v>
      </c>
      <c r="E12" s="76" t="s">
        <v>49</v>
      </c>
      <c r="F12" s="77">
        <v>7775.21</v>
      </c>
      <c r="G12" s="77">
        <v>233.26</v>
      </c>
      <c r="H12" s="77">
        <v>7541.95</v>
      </c>
      <c r="I12" s="80">
        <v>1</v>
      </c>
      <c r="J12" s="76" t="s">
        <v>67</v>
      </c>
      <c r="K12" s="81"/>
      <c r="L12" s="75" t="s">
        <v>698</v>
      </c>
      <c r="M12" s="75" t="s">
        <v>699</v>
      </c>
      <c r="N12" s="75" t="s">
        <v>700</v>
      </c>
      <c r="O12" s="75" t="s">
        <v>701</v>
      </c>
      <c r="P12" s="76" t="s">
        <v>702</v>
      </c>
      <c r="Q12" s="76" t="s">
        <v>657</v>
      </c>
      <c r="R12" s="83" t="s">
        <v>696</v>
      </c>
    </row>
    <row r="13" customFormat="1" spans="1:18">
      <c r="A13" s="71">
        <v>12</v>
      </c>
      <c r="B13" s="72" t="s">
        <v>658</v>
      </c>
      <c r="C13" s="73" t="s">
        <v>703</v>
      </c>
      <c r="D13" s="74" t="s">
        <v>58</v>
      </c>
      <c r="E13" s="74" t="s">
        <v>58</v>
      </c>
      <c r="F13" s="71">
        <v>9774.24</v>
      </c>
      <c r="G13" s="71">
        <v>293.23</v>
      </c>
      <c r="H13" s="71">
        <v>9481.01</v>
      </c>
      <c r="I13" s="78">
        <v>1</v>
      </c>
      <c r="J13" s="74" t="s">
        <v>67</v>
      </c>
      <c r="K13" s="79"/>
      <c r="L13" s="73" t="s">
        <v>160</v>
      </c>
      <c r="M13" s="73" t="s">
        <v>689</v>
      </c>
      <c r="N13" s="73" t="s">
        <v>674</v>
      </c>
      <c r="O13" s="73" t="s">
        <v>675</v>
      </c>
      <c r="P13" s="74" t="s">
        <v>664</v>
      </c>
      <c r="Q13" s="74" t="s">
        <v>657</v>
      </c>
      <c r="R13" s="82" t="s">
        <v>658</v>
      </c>
    </row>
    <row r="14" customFormat="1" spans="1:18">
      <c r="A14" s="71">
        <v>13</v>
      </c>
      <c r="B14" s="72" t="s">
        <v>665</v>
      </c>
      <c r="C14" s="73" t="s">
        <v>704</v>
      </c>
      <c r="D14" s="74" t="s">
        <v>58</v>
      </c>
      <c r="E14" s="74" t="s">
        <v>58</v>
      </c>
      <c r="F14" s="71">
        <v>899.35</v>
      </c>
      <c r="G14" s="71">
        <v>26.98</v>
      </c>
      <c r="H14" s="71">
        <v>872.37</v>
      </c>
      <c r="I14" s="78">
        <v>1</v>
      </c>
      <c r="J14" s="74" t="s">
        <v>67</v>
      </c>
      <c r="K14" s="79"/>
      <c r="L14" s="73" t="s">
        <v>160</v>
      </c>
      <c r="M14" s="73" t="s">
        <v>689</v>
      </c>
      <c r="N14" s="73" t="s">
        <v>669</v>
      </c>
      <c r="O14" s="73" t="s">
        <v>670</v>
      </c>
      <c r="P14" s="74" t="s">
        <v>671</v>
      </c>
      <c r="Q14" s="74" t="s">
        <v>657</v>
      </c>
      <c r="R14" s="82" t="s">
        <v>665</v>
      </c>
    </row>
    <row r="15" customFormat="1" spans="1:18">
      <c r="A15" s="71">
        <v>14</v>
      </c>
      <c r="B15" s="72" t="s">
        <v>665</v>
      </c>
      <c r="C15" s="73" t="s">
        <v>705</v>
      </c>
      <c r="D15" s="74" t="s">
        <v>58</v>
      </c>
      <c r="E15" s="74" t="s">
        <v>58</v>
      </c>
      <c r="F15" s="71">
        <v>538.33</v>
      </c>
      <c r="G15" s="71">
        <v>16.15</v>
      </c>
      <c r="H15" s="71">
        <v>522.18</v>
      </c>
      <c r="I15" s="78">
        <v>1</v>
      </c>
      <c r="J15" s="74" t="s">
        <v>67</v>
      </c>
      <c r="K15" s="79"/>
      <c r="L15" s="73" t="s">
        <v>160</v>
      </c>
      <c r="M15" s="73" t="s">
        <v>706</v>
      </c>
      <c r="N15" s="73" t="s">
        <v>707</v>
      </c>
      <c r="O15" s="73" t="s">
        <v>708</v>
      </c>
      <c r="P15" s="74" t="s">
        <v>671</v>
      </c>
      <c r="Q15" s="74" t="s">
        <v>657</v>
      </c>
      <c r="R15" s="82" t="s">
        <v>665</v>
      </c>
    </row>
    <row r="16" customFormat="1" spans="1:18">
      <c r="A16" s="71">
        <v>15</v>
      </c>
      <c r="B16" s="72" t="s">
        <v>665</v>
      </c>
      <c r="C16" s="73" t="s">
        <v>709</v>
      </c>
      <c r="D16" s="74" t="s">
        <v>58</v>
      </c>
      <c r="E16" s="74" t="s">
        <v>58</v>
      </c>
      <c r="F16" s="71">
        <v>4622.19</v>
      </c>
      <c r="G16" s="71">
        <v>138.67</v>
      </c>
      <c r="H16" s="71">
        <v>4483.52</v>
      </c>
      <c r="I16" s="78">
        <v>1</v>
      </c>
      <c r="J16" s="74" t="s">
        <v>67</v>
      </c>
      <c r="K16" s="79"/>
      <c r="L16" s="73" t="s">
        <v>160</v>
      </c>
      <c r="M16" s="73" t="s">
        <v>706</v>
      </c>
      <c r="N16" s="73" t="s">
        <v>710</v>
      </c>
      <c r="O16" s="73" t="s">
        <v>711</v>
      </c>
      <c r="P16" s="74" t="s">
        <v>671</v>
      </c>
      <c r="Q16" s="74" t="s">
        <v>657</v>
      </c>
      <c r="R16" s="82" t="s">
        <v>665</v>
      </c>
    </row>
    <row r="17" customFormat="1" spans="1:18">
      <c r="A17" s="71">
        <v>16</v>
      </c>
      <c r="B17" s="72" t="s">
        <v>665</v>
      </c>
      <c r="C17" s="73" t="s">
        <v>712</v>
      </c>
      <c r="D17" s="74" t="s">
        <v>68</v>
      </c>
      <c r="E17" s="74" t="s">
        <v>68</v>
      </c>
      <c r="F17" s="71">
        <v>14220.39</v>
      </c>
      <c r="G17" s="71">
        <v>426.61</v>
      </c>
      <c r="H17" s="71">
        <v>13793.78</v>
      </c>
      <c r="I17" s="78">
        <v>1</v>
      </c>
      <c r="J17" s="74" t="s">
        <v>67</v>
      </c>
      <c r="K17" s="79"/>
      <c r="L17" s="73" t="s">
        <v>660</v>
      </c>
      <c r="M17" s="73" t="s">
        <v>689</v>
      </c>
      <c r="N17" s="73" t="s">
        <v>713</v>
      </c>
      <c r="O17" s="73" t="s">
        <v>714</v>
      </c>
      <c r="P17" s="74" t="s">
        <v>671</v>
      </c>
      <c r="Q17" s="74" t="s">
        <v>657</v>
      </c>
      <c r="R17" s="82" t="s">
        <v>665</v>
      </c>
    </row>
    <row r="18" customFormat="1" spans="1:18">
      <c r="A18" s="71">
        <v>17</v>
      </c>
      <c r="B18" s="72" t="s">
        <v>665</v>
      </c>
      <c r="C18" s="73" t="s">
        <v>715</v>
      </c>
      <c r="D18" s="74" t="s">
        <v>49</v>
      </c>
      <c r="E18" s="74" t="s">
        <v>49</v>
      </c>
      <c r="F18" s="71">
        <v>133.8</v>
      </c>
      <c r="G18" s="71">
        <v>4.01</v>
      </c>
      <c r="H18" s="71">
        <v>129.79</v>
      </c>
      <c r="I18" s="78">
        <v>1</v>
      </c>
      <c r="J18" s="74" t="s">
        <v>67</v>
      </c>
      <c r="K18" s="79"/>
      <c r="L18" s="73" t="s">
        <v>211</v>
      </c>
      <c r="M18" s="73" t="s">
        <v>689</v>
      </c>
      <c r="N18" s="73" t="s">
        <v>716</v>
      </c>
      <c r="O18" s="73" t="s">
        <v>717</v>
      </c>
      <c r="P18" s="74" t="s">
        <v>671</v>
      </c>
      <c r="Q18" s="74" t="s">
        <v>657</v>
      </c>
      <c r="R18" s="82" t="s">
        <v>665</v>
      </c>
    </row>
    <row r="19" customFormat="1" spans="1:18">
      <c r="A19" s="71">
        <v>18</v>
      </c>
      <c r="B19" s="72" t="s">
        <v>665</v>
      </c>
      <c r="C19" s="73" t="s">
        <v>718</v>
      </c>
      <c r="D19" s="74" t="s">
        <v>58</v>
      </c>
      <c r="E19" s="74" t="s">
        <v>58</v>
      </c>
      <c r="F19" s="71">
        <v>285</v>
      </c>
      <c r="G19" s="71">
        <v>8.55</v>
      </c>
      <c r="H19" s="71">
        <v>276.45</v>
      </c>
      <c r="I19" s="78">
        <v>1</v>
      </c>
      <c r="J19" s="74" t="s">
        <v>67</v>
      </c>
      <c r="K19" s="79"/>
      <c r="L19" s="73" t="s">
        <v>160</v>
      </c>
      <c r="M19" s="73" t="s">
        <v>689</v>
      </c>
      <c r="N19" s="73" t="s">
        <v>719</v>
      </c>
      <c r="O19" s="73" t="s">
        <v>720</v>
      </c>
      <c r="P19" s="74" t="s">
        <v>671</v>
      </c>
      <c r="Q19" s="74" t="s">
        <v>657</v>
      </c>
      <c r="R19" s="82" t="s">
        <v>665</v>
      </c>
    </row>
    <row r="20" customFormat="1" spans="1:18">
      <c r="A20" s="71">
        <v>19</v>
      </c>
      <c r="B20" s="72" t="s">
        <v>665</v>
      </c>
      <c r="C20" s="73" t="s">
        <v>721</v>
      </c>
      <c r="D20" s="74" t="s">
        <v>58</v>
      </c>
      <c r="E20" s="74" t="s">
        <v>58</v>
      </c>
      <c r="F20" s="71">
        <v>2071.87</v>
      </c>
      <c r="G20" s="71">
        <v>62.16</v>
      </c>
      <c r="H20" s="71">
        <v>2009.71</v>
      </c>
      <c r="I20" s="78">
        <v>1</v>
      </c>
      <c r="J20" s="74" t="s">
        <v>67</v>
      </c>
      <c r="K20" s="79"/>
      <c r="L20" s="73" t="s">
        <v>160</v>
      </c>
      <c r="M20" s="73" t="s">
        <v>689</v>
      </c>
      <c r="N20" s="73" t="s">
        <v>722</v>
      </c>
      <c r="O20" s="73" t="s">
        <v>723</v>
      </c>
      <c r="P20" s="74" t="s">
        <v>671</v>
      </c>
      <c r="Q20" s="74" t="s">
        <v>657</v>
      </c>
      <c r="R20" s="82" t="s">
        <v>665</v>
      </c>
    </row>
    <row r="21" customFormat="1" spans="1:18">
      <c r="A21" s="71">
        <v>20</v>
      </c>
      <c r="B21" s="72" t="s">
        <v>665</v>
      </c>
      <c r="C21" s="73" t="s">
        <v>724</v>
      </c>
      <c r="D21" s="74" t="s">
        <v>58</v>
      </c>
      <c r="E21" s="74" t="s">
        <v>58</v>
      </c>
      <c r="F21" s="71">
        <v>899.35</v>
      </c>
      <c r="G21" s="71">
        <v>26.98</v>
      </c>
      <c r="H21" s="71">
        <v>872.37</v>
      </c>
      <c r="I21" s="78">
        <v>1</v>
      </c>
      <c r="J21" s="74" t="s">
        <v>67</v>
      </c>
      <c r="K21" s="79"/>
      <c r="L21" s="73" t="s">
        <v>160</v>
      </c>
      <c r="M21" s="73" t="s">
        <v>689</v>
      </c>
      <c r="N21" s="73" t="s">
        <v>725</v>
      </c>
      <c r="O21" s="73" t="s">
        <v>726</v>
      </c>
      <c r="P21" s="74" t="s">
        <v>671</v>
      </c>
      <c r="Q21" s="74" t="s">
        <v>657</v>
      </c>
      <c r="R21" s="82" t="s">
        <v>665</v>
      </c>
    </row>
    <row r="22" customFormat="1" spans="1:18">
      <c r="A22" s="71">
        <v>21</v>
      </c>
      <c r="B22" s="72" t="s">
        <v>665</v>
      </c>
      <c r="C22" s="73" t="s">
        <v>727</v>
      </c>
      <c r="D22" s="74" t="s">
        <v>58</v>
      </c>
      <c r="E22" s="74" t="s">
        <v>58</v>
      </c>
      <c r="F22" s="71">
        <v>1092.5</v>
      </c>
      <c r="G22" s="71">
        <v>32.78</v>
      </c>
      <c r="H22" s="71">
        <v>1059.72</v>
      </c>
      <c r="I22" s="78">
        <v>1</v>
      </c>
      <c r="J22" s="74" t="s">
        <v>67</v>
      </c>
      <c r="K22" s="79"/>
      <c r="L22" s="73" t="s">
        <v>160</v>
      </c>
      <c r="M22" s="73" t="s">
        <v>689</v>
      </c>
      <c r="N22" s="73" t="s">
        <v>728</v>
      </c>
      <c r="O22" s="73" t="s">
        <v>729</v>
      </c>
      <c r="P22" s="74" t="s">
        <v>671</v>
      </c>
      <c r="Q22" s="74" t="s">
        <v>657</v>
      </c>
      <c r="R22" s="82" t="s">
        <v>665</v>
      </c>
    </row>
    <row r="23" customFormat="1" spans="1:18">
      <c r="A23" s="71">
        <v>22</v>
      </c>
      <c r="B23" s="72" t="s">
        <v>665</v>
      </c>
      <c r="C23" s="73" t="s">
        <v>730</v>
      </c>
      <c r="D23" s="74" t="s">
        <v>58</v>
      </c>
      <c r="E23" s="74" t="s">
        <v>58</v>
      </c>
      <c r="F23" s="71">
        <v>299.7</v>
      </c>
      <c r="G23" s="71">
        <v>8.99</v>
      </c>
      <c r="H23" s="71">
        <v>290.71</v>
      </c>
      <c r="I23" s="78">
        <v>1</v>
      </c>
      <c r="J23" s="74" t="s">
        <v>67</v>
      </c>
      <c r="K23" s="79"/>
      <c r="L23" s="73" t="s">
        <v>160</v>
      </c>
      <c r="M23" s="73" t="s">
        <v>689</v>
      </c>
      <c r="N23" s="73" t="s">
        <v>731</v>
      </c>
      <c r="O23" s="73" t="s">
        <v>732</v>
      </c>
      <c r="P23" s="74" t="s">
        <v>671</v>
      </c>
      <c r="Q23" s="74" t="s">
        <v>657</v>
      </c>
      <c r="R23" s="82" t="s">
        <v>665</v>
      </c>
    </row>
    <row r="24" customFormat="1" spans="1:18">
      <c r="A24" s="71">
        <v>23</v>
      </c>
      <c r="B24" s="72" t="s">
        <v>665</v>
      </c>
      <c r="C24" s="73" t="s">
        <v>733</v>
      </c>
      <c r="D24" s="74" t="s">
        <v>58</v>
      </c>
      <c r="E24" s="74" t="s">
        <v>58</v>
      </c>
      <c r="F24" s="71">
        <v>264</v>
      </c>
      <c r="G24" s="71">
        <v>7.92</v>
      </c>
      <c r="H24" s="71">
        <v>256.08</v>
      </c>
      <c r="I24" s="78">
        <v>1</v>
      </c>
      <c r="J24" s="74" t="s">
        <v>67</v>
      </c>
      <c r="K24" s="79"/>
      <c r="L24" s="73" t="s">
        <v>160</v>
      </c>
      <c r="M24" s="73" t="s">
        <v>689</v>
      </c>
      <c r="N24" s="73" t="s">
        <v>734</v>
      </c>
      <c r="O24" s="73" t="s">
        <v>735</v>
      </c>
      <c r="P24" s="74" t="s">
        <v>671</v>
      </c>
      <c r="Q24" s="74" t="s">
        <v>657</v>
      </c>
      <c r="R24" s="82" t="s">
        <v>665</v>
      </c>
    </row>
    <row r="25" customFormat="1" spans="1:18">
      <c r="A25" s="71">
        <v>24</v>
      </c>
      <c r="B25" s="72" t="s">
        <v>665</v>
      </c>
      <c r="C25" s="73" t="s">
        <v>736</v>
      </c>
      <c r="D25" s="74" t="s">
        <v>68</v>
      </c>
      <c r="E25" s="74" t="s">
        <v>68</v>
      </c>
      <c r="F25" s="71">
        <v>10793.43</v>
      </c>
      <c r="G25" s="71">
        <v>323.8</v>
      </c>
      <c r="H25" s="71">
        <v>10469.63</v>
      </c>
      <c r="I25" s="78">
        <v>1</v>
      </c>
      <c r="J25" s="74" t="s">
        <v>67</v>
      </c>
      <c r="K25" s="79"/>
      <c r="L25" s="73" t="s">
        <v>660</v>
      </c>
      <c r="M25" s="73" t="s">
        <v>737</v>
      </c>
      <c r="N25" s="73" t="s">
        <v>738</v>
      </c>
      <c r="O25" s="73" t="s">
        <v>739</v>
      </c>
      <c r="P25" s="74" t="s">
        <v>671</v>
      </c>
      <c r="Q25" s="74" t="s">
        <v>657</v>
      </c>
      <c r="R25" s="82" t="s">
        <v>665</v>
      </c>
    </row>
    <row r="26" customFormat="1" spans="1:18">
      <c r="A26" s="71">
        <v>25</v>
      </c>
      <c r="B26" s="72" t="s">
        <v>665</v>
      </c>
      <c r="C26" s="73" t="s">
        <v>740</v>
      </c>
      <c r="D26" s="74" t="s">
        <v>49</v>
      </c>
      <c r="E26" s="74" t="s">
        <v>49</v>
      </c>
      <c r="F26" s="71">
        <v>5639.25</v>
      </c>
      <c r="G26" s="71">
        <v>169.18</v>
      </c>
      <c r="H26" s="71">
        <v>5470.07</v>
      </c>
      <c r="I26" s="78">
        <v>1</v>
      </c>
      <c r="J26" s="74" t="s">
        <v>67</v>
      </c>
      <c r="K26" s="79"/>
      <c r="L26" s="73" t="s">
        <v>211</v>
      </c>
      <c r="M26" s="73" t="s">
        <v>689</v>
      </c>
      <c r="N26" s="73" t="s">
        <v>741</v>
      </c>
      <c r="O26" s="73" t="s">
        <v>742</v>
      </c>
      <c r="P26" s="74" t="s">
        <v>671</v>
      </c>
      <c r="Q26" s="74" t="s">
        <v>657</v>
      </c>
      <c r="R26" s="82" t="s">
        <v>665</v>
      </c>
    </row>
    <row r="27" customFormat="1" spans="1:18">
      <c r="A27" s="71">
        <v>26</v>
      </c>
      <c r="B27" s="72" t="s">
        <v>665</v>
      </c>
      <c r="C27" s="73" t="s">
        <v>743</v>
      </c>
      <c r="D27" s="74" t="s">
        <v>49</v>
      </c>
      <c r="E27" s="74" t="s">
        <v>49</v>
      </c>
      <c r="F27" s="71">
        <v>4485.47</v>
      </c>
      <c r="G27" s="71">
        <v>134.56</v>
      </c>
      <c r="H27" s="71">
        <v>4350.91</v>
      </c>
      <c r="I27" s="78">
        <v>1</v>
      </c>
      <c r="J27" s="74" t="s">
        <v>67</v>
      </c>
      <c r="K27" s="79"/>
      <c r="L27" s="73" t="s">
        <v>211</v>
      </c>
      <c r="M27" s="73" t="s">
        <v>689</v>
      </c>
      <c r="N27" s="73" t="s">
        <v>744</v>
      </c>
      <c r="O27" s="73" t="s">
        <v>745</v>
      </c>
      <c r="P27" s="74" t="s">
        <v>671</v>
      </c>
      <c r="Q27" s="74" t="s">
        <v>657</v>
      </c>
      <c r="R27" s="82" t="s">
        <v>665</v>
      </c>
    </row>
    <row r="28" customFormat="1" spans="1:18">
      <c r="A28" s="71">
        <v>27</v>
      </c>
      <c r="B28" s="72" t="s">
        <v>665</v>
      </c>
      <c r="C28" s="73" t="s">
        <v>746</v>
      </c>
      <c r="D28" s="74" t="s">
        <v>58</v>
      </c>
      <c r="E28" s="74" t="s">
        <v>58</v>
      </c>
      <c r="F28" s="71">
        <v>576</v>
      </c>
      <c r="G28" s="71">
        <v>17.28</v>
      </c>
      <c r="H28" s="71">
        <v>558.72</v>
      </c>
      <c r="I28" s="78">
        <v>1</v>
      </c>
      <c r="J28" s="74" t="s">
        <v>67</v>
      </c>
      <c r="K28" s="79"/>
      <c r="L28" s="73" t="s">
        <v>160</v>
      </c>
      <c r="M28" s="73" t="s">
        <v>689</v>
      </c>
      <c r="N28" s="73" t="s">
        <v>747</v>
      </c>
      <c r="O28" s="73" t="s">
        <v>748</v>
      </c>
      <c r="P28" s="74" t="s">
        <v>671</v>
      </c>
      <c r="Q28" s="74" t="s">
        <v>657</v>
      </c>
      <c r="R28" s="82" t="s">
        <v>665</v>
      </c>
    </row>
    <row r="29" customFormat="1" spans="1:18">
      <c r="A29" s="71">
        <v>28</v>
      </c>
      <c r="B29" s="72" t="s">
        <v>665</v>
      </c>
      <c r="C29" s="73" t="s">
        <v>749</v>
      </c>
      <c r="D29" s="74" t="s">
        <v>58</v>
      </c>
      <c r="E29" s="74" t="s">
        <v>58</v>
      </c>
      <c r="F29" s="71">
        <v>899.35</v>
      </c>
      <c r="G29" s="71">
        <v>26.98</v>
      </c>
      <c r="H29" s="71">
        <v>872.37</v>
      </c>
      <c r="I29" s="78">
        <v>1</v>
      </c>
      <c r="J29" s="74" t="s">
        <v>67</v>
      </c>
      <c r="K29" s="79"/>
      <c r="L29" s="73" t="s">
        <v>160</v>
      </c>
      <c r="M29" s="73" t="s">
        <v>689</v>
      </c>
      <c r="N29" s="73" t="s">
        <v>750</v>
      </c>
      <c r="O29" s="73" t="s">
        <v>751</v>
      </c>
      <c r="P29" s="74" t="s">
        <v>671</v>
      </c>
      <c r="Q29" s="74" t="s">
        <v>657</v>
      </c>
      <c r="R29" s="82" t="s">
        <v>665</v>
      </c>
    </row>
    <row r="30" customFormat="1" spans="1:18">
      <c r="A30" s="71">
        <v>29</v>
      </c>
      <c r="B30" s="72" t="s">
        <v>658</v>
      </c>
      <c r="C30" s="73" t="s">
        <v>752</v>
      </c>
      <c r="D30" s="74" t="s">
        <v>68</v>
      </c>
      <c r="E30" s="74" t="s">
        <v>68</v>
      </c>
      <c r="F30" s="71">
        <v>7911.16</v>
      </c>
      <c r="G30" s="71">
        <v>237.33</v>
      </c>
      <c r="H30" s="71">
        <v>7673.83</v>
      </c>
      <c r="I30" s="78">
        <v>1</v>
      </c>
      <c r="J30" s="74" t="s">
        <v>67</v>
      </c>
      <c r="K30" s="79"/>
      <c r="L30" s="73" t="s">
        <v>660</v>
      </c>
      <c r="M30" s="73" t="s">
        <v>753</v>
      </c>
      <c r="N30" s="73" t="s">
        <v>754</v>
      </c>
      <c r="O30" s="73" t="s">
        <v>755</v>
      </c>
      <c r="P30" s="74" t="s">
        <v>664</v>
      </c>
      <c r="Q30" s="74" t="s">
        <v>657</v>
      </c>
      <c r="R30" s="82" t="s">
        <v>658</v>
      </c>
    </row>
    <row r="31" customFormat="1" spans="1:18">
      <c r="A31" s="71">
        <v>30</v>
      </c>
      <c r="B31" s="72" t="s">
        <v>651</v>
      </c>
      <c r="C31" s="73" t="s">
        <v>756</v>
      </c>
      <c r="D31" s="74" t="s">
        <v>58</v>
      </c>
      <c r="E31" s="74" t="s">
        <v>58</v>
      </c>
      <c r="F31" s="71">
        <v>1684.52</v>
      </c>
      <c r="G31" s="71">
        <v>50.54</v>
      </c>
      <c r="H31" s="71">
        <v>1633.98</v>
      </c>
      <c r="I31" s="78">
        <v>1</v>
      </c>
      <c r="J31" s="74" t="s">
        <v>67</v>
      </c>
      <c r="K31" s="79"/>
      <c r="L31" s="73" t="s">
        <v>160</v>
      </c>
      <c r="M31" s="73" t="s">
        <v>753</v>
      </c>
      <c r="N31" s="73" t="s">
        <v>654</v>
      </c>
      <c r="O31" s="73" t="s">
        <v>655</v>
      </c>
      <c r="P31" s="74" t="s">
        <v>656</v>
      </c>
      <c r="Q31" s="74" t="s">
        <v>657</v>
      </c>
      <c r="R31" s="82" t="s">
        <v>651</v>
      </c>
    </row>
    <row r="32" customFormat="1" spans="1:18">
      <c r="A32" s="71">
        <v>31</v>
      </c>
      <c r="B32" s="72" t="s">
        <v>665</v>
      </c>
      <c r="C32" s="73" t="s">
        <v>757</v>
      </c>
      <c r="D32" s="74" t="s">
        <v>58</v>
      </c>
      <c r="E32" s="74" t="s">
        <v>58</v>
      </c>
      <c r="F32" s="71">
        <v>744.55</v>
      </c>
      <c r="G32" s="71">
        <v>22.34</v>
      </c>
      <c r="H32" s="71">
        <v>722.21</v>
      </c>
      <c r="I32" s="78">
        <v>1</v>
      </c>
      <c r="J32" s="74" t="s">
        <v>67</v>
      </c>
      <c r="K32" s="79"/>
      <c r="L32" s="73" t="s">
        <v>160</v>
      </c>
      <c r="M32" s="73" t="s">
        <v>699</v>
      </c>
      <c r="N32" s="73" t="s">
        <v>758</v>
      </c>
      <c r="O32" s="73" t="s">
        <v>759</v>
      </c>
      <c r="P32" s="74" t="s">
        <v>671</v>
      </c>
      <c r="Q32" s="74" t="s">
        <v>657</v>
      </c>
      <c r="R32" s="82" t="s">
        <v>665</v>
      </c>
    </row>
    <row r="33" customFormat="1" spans="1:18">
      <c r="A33" s="71">
        <v>32</v>
      </c>
      <c r="B33" s="72" t="s">
        <v>665</v>
      </c>
      <c r="C33" s="73" t="s">
        <v>760</v>
      </c>
      <c r="D33" s="74" t="s">
        <v>58</v>
      </c>
      <c r="E33" s="74" t="s">
        <v>58</v>
      </c>
      <c r="F33" s="71">
        <v>899.35</v>
      </c>
      <c r="G33" s="71">
        <v>26.98</v>
      </c>
      <c r="H33" s="71">
        <v>872.37</v>
      </c>
      <c r="I33" s="78">
        <v>1</v>
      </c>
      <c r="J33" s="74" t="s">
        <v>67</v>
      </c>
      <c r="K33" s="79"/>
      <c r="L33" s="73" t="s">
        <v>160</v>
      </c>
      <c r="M33" s="73" t="s">
        <v>689</v>
      </c>
      <c r="N33" s="73" t="s">
        <v>761</v>
      </c>
      <c r="O33" s="73" t="s">
        <v>762</v>
      </c>
      <c r="P33" s="74" t="s">
        <v>671</v>
      </c>
      <c r="Q33" s="74" t="s">
        <v>657</v>
      </c>
      <c r="R33" s="82" t="s">
        <v>665</v>
      </c>
    </row>
    <row r="34" customFormat="1" spans="1:18">
      <c r="A34" s="71">
        <v>33</v>
      </c>
      <c r="B34" s="72" t="s">
        <v>665</v>
      </c>
      <c r="C34" s="73" t="s">
        <v>763</v>
      </c>
      <c r="D34" s="74" t="s">
        <v>58</v>
      </c>
      <c r="E34" s="74" t="s">
        <v>58</v>
      </c>
      <c r="F34" s="71">
        <v>899.35</v>
      </c>
      <c r="G34" s="71">
        <v>26.98</v>
      </c>
      <c r="H34" s="71">
        <v>872.37</v>
      </c>
      <c r="I34" s="78">
        <v>1</v>
      </c>
      <c r="J34" s="74" t="s">
        <v>67</v>
      </c>
      <c r="K34" s="79"/>
      <c r="L34" s="73" t="s">
        <v>160</v>
      </c>
      <c r="M34" s="73" t="s">
        <v>689</v>
      </c>
      <c r="N34" s="73" t="s">
        <v>764</v>
      </c>
      <c r="O34" s="73" t="s">
        <v>765</v>
      </c>
      <c r="P34" s="74" t="s">
        <v>671</v>
      </c>
      <c r="Q34" s="74" t="s">
        <v>657</v>
      </c>
      <c r="R34" s="82" t="s">
        <v>665</v>
      </c>
    </row>
    <row r="35" customFormat="1" spans="1:18">
      <c r="A35" s="71">
        <v>34</v>
      </c>
      <c r="B35" s="72" t="s">
        <v>665</v>
      </c>
      <c r="C35" s="73" t="s">
        <v>766</v>
      </c>
      <c r="D35" s="74" t="s">
        <v>58</v>
      </c>
      <c r="E35" s="74" t="s">
        <v>58</v>
      </c>
      <c r="F35" s="71">
        <v>899.35</v>
      </c>
      <c r="G35" s="71">
        <v>26.98</v>
      </c>
      <c r="H35" s="71">
        <v>872.37</v>
      </c>
      <c r="I35" s="78">
        <v>1</v>
      </c>
      <c r="J35" s="74" t="s">
        <v>67</v>
      </c>
      <c r="K35" s="79"/>
      <c r="L35" s="73" t="s">
        <v>160</v>
      </c>
      <c r="M35" s="73" t="s">
        <v>689</v>
      </c>
      <c r="N35" s="73" t="s">
        <v>767</v>
      </c>
      <c r="O35" s="73" t="s">
        <v>768</v>
      </c>
      <c r="P35" s="74" t="s">
        <v>671</v>
      </c>
      <c r="Q35" s="74" t="s">
        <v>657</v>
      </c>
      <c r="R35" s="82" t="s">
        <v>665</v>
      </c>
    </row>
    <row r="36" customFormat="1" spans="1:18">
      <c r="A36" s="71">
        <v>35</v>
      </c>
      <c r="B36" s="72" t="s">
        <v>665</v>
      </c>
      <c r="C36" s="73" t="s">
        <v>769</v>
      </c>
      <c r="D36" s="74" t="s">
        <v>58</v>
      </c>
      <c r="E36" s="74" t="s">
        <v>58</v>
      </c>
      <c r="F36" s="71">
        <v>1798.35</v>
      </c>
      <c r="G36" s="71">
        <v>53.95</v>
      </c>
      <c r="H36" s="71">
        <v>1744.4</v>
      </c>
      <c r="I36" s="78">
        <v>1</v>
      </c>
      <c r="J36" s="74" t="s">
        <v>67</v>
      </c>
      <c r="K36" s="79"/>
      <c r="L36" s="73" t="s">
        <v>160</v>
      </c>
      <c r="M36" s="73" t="s">
        <v>689</v>
      </c>
      <c r="N36" s="73" t="s">
        <v>770</v>
      </c>
      <c r="O36" s="73" t="s">
        <v>771</v>
      </c>
      <c r="P36" s="74" t="s">
        <v>671</v>
      </c>
      <c r="Q36" s="74" t="s">
        <v>657</v>
      </c>
      <c r="R36" s="82" t="s">
        <v>665</v>
      </c>
    </row>
    <row r="37" customFormat="1" spans="1:18">
      <c r="A37" s="71">
        <v>36</v>
      </c>
      <c r="B37" s="72" t="s">
        <v>665</v>
      </c>
      <c r="C37" s="73" t="s">
        <v>772</v>
      </c>
      <c r="D37" s="74" t="s">
        <v>58</v>
      </c>
      <c r="E37" s="74" t="s">
        <v>58</v>
      </c>
      <c r="F37" s="71">
        <v>12090</v>
      </c>
      <c r="G37" s="71">
        <v>362.7</v>
      </c>
      <c r="H37" s="71">
        <v>11727.3</v>
      </c>
      <c r="I37" s="78">
        <v>1</v>
      </c>
      <c r="J37" s="74" t="s">
        <v>67</v>
      </c>
      <c r="K37" s="79"/>
      <c r="L37" s="73" t="s">
        <v>160</v>
      </c>
      <c r="M37" s="73" t="s">
        <v>689</v>
      </c>
      <c r="N37" s="73" t="s">
        <v>773</v>
      </c>
      <c r="O37" s="73" t="s">
        <v>774</v>
      </c>
      <c r="P37" s="74" t="s">
        <v>671</v>
      </c>
      <c r="Q37" s="74" t="s">
        <v>657</v>
      </c>
      <c r="R37" s="82" t="s">
        <v>665</v>
      </c>
    </row>
    <row r="38" customFormat="1" spans="1:18">
      <c r="A38" s="71">
        <v>37</v>
      </c>
      <c r="B38" s="72" t="s">
        <v>665</v>
      </c>
      <c r="C38" s="73" t="s">
        <v>775</v>
      </c>
      <c r="D38" s="74" t="s">
        <v>58</v>
      </c>
      <c r="E38" s="74" t="s">
        <v>58</v>
      </c>
      <c r="F38" s="71">
        <v>1436.5</v>
      </c>
      <c r="G38" s="71">
        <v>43.1</v>
      </c>
      <c r="H38" s="71">
        <v>1393.4</v>
      </c>
      <c r="I38" s="78">
        <v>1</v>
      </c>
      <c r="J38" s="74" t="s">
        <v>67</v>
      </c>
      <c r="K38" s="79"/>
      <c r="L38" s="73" t="s">
        <v>160</v>
      </c>
      <c r="M38" s="73" t="s">
        <v>689</v>
      </c>
      <c r="N38" s="73" t="s">
        <v>776</v>
      </c>
      <c r="O38" s="73" t="s">
        <v>777</v>
      </c>
      <c r="P38" s="74" t="s">
        <v>671</v>
      </c>
      <c r="Q38" s="74" t="s">
        <v>657</v>
      </c>
      <c r="R38" s="82" t="s">
        <v>665</v>
      </c>
    </row>
    <row r="39" customFormat="1" spans="1:18">
      <c r="A39" s="71">
        <v>38</v>
      </c>
      <c r="B39" s="72" t="s">
        <v>665</v>
      </c>
      <c r="C39" s="73" t="s">
        <v>778</v>
      </c>
      <c r="D39" s="74" t="s">
        <v>58</v>
      </c>
      <c r="E39" s="74" t="s">
        <v>58</v>
      </c>
      <c r="F39" s="71">
        <v>899.35</v>
      </c>
      <c r="G39" s="71">
        <v>26.98</v>
      </c>
      <c r="H39" s="71">
        <v>872.37</v>
      </c>
      <c r="I39" s="78">
        <v>1</v>
      </c>
      <c r="J39" s="74" t="s">
        <v>67</v>
      </c>
      <c r="K39" s="79"/>
      <c r="L39" s="73" t="s">
        <v>160</v>
      </c>
      <c r="M39" s="73" t="s">
        <v>689</v>
      </c>
      <c r="N39" s="73" t="s">
        <v>779</v>
      </c>
      <c r="O39" s="73" t="s">
        <v>780</v>
      </c>
      <c r="P39" s="74" t="s">
        <v>671</v>
      </c>
      <c r="Q39" s="74" t="s">
        <v>657</v>
      </c>
      <c r="R39" s="82" t="s">
        <v>665</v>
      </c>
    </row>
    <row r="40" customFormat="1" spans="1:18">
      <c r="A40" s="71">
        <v>39</v>
      </c>
      <c r="B40" s="72" t="s">
        <v>665</v>
      </c>
      <c r="C40" s="73" t="s">
        <v>781</v>
      </c>
      <c r="D40" s="74" t="s">
        <v>58</v>
      </c>
      <c r="E40" s="74" t="s">
        <v>58</v>
      </c>
      <c r="F40" s="71">
        <v>899.35</v>
      </c>
      <c r="G40" s="71">
        <v>26.98</v>
      </c>
      <c r="H40" s="71">
        <v>872.37</v>
      </c>
      <c r="I40" s="78">
        <v>1</v>
      </c>
      <c r="J40" s="74" t="s">
        <v>67</v>
      </c>
      <c r="K40" s="79"/>
      <c r="L40" s="73" t="s">
        <v>160</v>
      </c>
      <c r="M40" s="73" t="s">
        <v>689</v>
      </c>
      <c r="N40" s="73" t="s">
        <v>782</v>
      </c>
      <c r="O40" s="73" t="s">
        <v>783</v>
      </c>
      <c r="P40" s="74" t="s">
        <v>671</v>
      </c>
      <c r="Q40" s="74" t="s">
        <v>657</v>
      </c>
      <c r="R40" s="82" t="s">
        <v>665</v>
      </c>
    </row>
    <row r="41" customFormat="1" spans="1:18">
      <c r="A41" s="71">
        <v>40</v>
      </c>
      <c r="B41" s="72" t="s">
        <v>665</v>
      </c>
      <c r="C41" s="73" t="s">
        <v>784</v>
      </c>
      <c r="D41" s="74" t="s">
        <v>58</v>
      </c>
      <c r="E41" s="74" t="s">
        <v>58</v>
      </c>
      <c r="F41" s="71">
        <v>899.35</v>
      </c>
      <c r="G41" s="71">
        <v>26.98</v>
      </c>
      <c r="H41" s="71">
        <v>872.37</v>
      </c>
      <c r="I41" s="78">
        <v>1</v>
      </c>
      <c r="J41" s="74" t="s">
        <v>67</v>
      </c>
      <c r="K41" s="79"/>
      <c r="L41" s="73" t="s">
        <v>160</v>
      </c>
      <c r="M41" s="73" t="s">
        <v>689</v>
      </c>
      <c r="N41" s="73" t="s">
        <v>785</v>
      </c>
      <c r="O41" s="73" t="s">
        <v>786</v>
      </c>
      <c r="P41" s="74" t="s">
        <v>671</v>
      </c>
      <c r="Q41" s="74" t="s">
        <v>657</v>
      </c>
      <c r="R41" s="82" t="s">
        <v>665</v>
      </c>
    </row>
    <row r="42" customFormat="1" spans="1:18">
      <c r="A42" s="71">
        <v>41</v>
      </c>
      <c r="B42" s="72" t="s">
        <v>665</v>
      </c>
      <c r="C42" s="73" t="s">
        <v>787</v>
      </c>
      <c r="D42" s="74" t="s">
        <v>58</v>
      </c>
      <c r="E42" s="74" t="s">
        <v>58</v>
      </c>
      <c r="F42" s="71">
        <v>7154.3</v>
      </c>
      <c r="G42" s="71">
        <v>214.63</v>
      </c>
      <c r="H42" s="71">
        <v>6939.67</v>
      </c>
      <c r="I42" s="78">
        <v>1</v>
      </c>
      <c r="J42" s="74" t="s">
        <v>67</v>
      </c>
      <c r="K42" s="79"/>
      <c r="L42" s="73" t="s">
        <v>160</v>
      </c>
      <c r="M42" s="73" t="s">
        <v>689</v>
      </c>
      <c r="N42" s="73" t="s">
        <v>788</v>
      </c>
      <c r="O42" s="73" t="s">
        <v>789</v>
      </c>
      <c r="P42" s="74" t="s">
        <v>671</v>
      </c>
      <c r="Q42" s="74" t="s">
        <v>657</v>
      </c>
      <c r="R42" s="82" t="s">
        <v>665</v>
      </c>
    </row>
    <row r="43" customFormat="1" spans="1:18">
      <c r="A43" s="71">
        <v>42</v>
      </c>
      <c r="B43" s="72" t="s">
        <v>658</v>
      </c>
      <c r="C43" s="73" t="s">
        <v>790</v>
      </c>
      <c r="D43" s="74" t="s">
        <v>58</v>
      </c>
      <c r="E43" s="74" t="s">
        <v>58</v>
      </c>
      <c r="F43" s="71">
        <v>899.35</v>
      </c>
      <c r="G43" s="71">
        <v>26.98</v>
      </c>
      <c r="H43" s="71">
        <v>872.37</v>
      </c>
      <c r="I43" s="78">
        <v>1</v>
      </c>
      <c r="J43" s="74" t="s">
        <v>67</v>
      </c>
      <c r="K43" s="79"/>
      <c r="L43" s="73" t="s">
        <v>160</v>
      </c>
      <c r="M43" s="73" t="s">
        <v>689</v>
      </c>
      <c r="N43" s="73" t="s">
        <v>791</v>
      </c>
      <c r="O43" s="73" t="s">
        <v>792</v>
      </c>
      <c r="P43" s="74" t="s">
        <v>664</v>
      </c>
      <c r="Q43" s="74" t="s">
        <v>657</v>
      </c>
      <c r="R43" s="82" t="s">
        <v>658</v>
      </c>
    </row>
    <row r="44" customFormat="1" spans="1:18">
      <c r="A44" s="71">
        <v>43</v>
      </c>
      <c r="B44" s="72" t="s">
        <v>665</v>
      </c>
      <c r="C44" s="73" t="s">
        <v>793</v>
      </c>
      <c r="D44" s="74" t="s">
        <v>58</v>
      </c>
      <c r="E44" s="74" t="s">
        <v>58</v>
      </c>
      <c r="F44" s="71">
        <v>1798.35</v>
      </c>
      <c r="G44" s="71">
        <v>53.95</v>
      </c>
      <c r="H44" s="71">
        <v>1744.4</v>
      </c>
      <c r="I44" s="78">
        <v>1</v>
      </c>
      <c r="J44" s="74" t="s">
        <v>67</v>
      </c>
      <c r="K44" s="79"/>
      <c r="L44" s="73" t="s">
        <v>160</v>
      </c>
      <c r="M44" s="73" t="s">
        <v>689</v>
      </c>
      <c r="N44" s="73" t="s">
        <v>794</v>
      </c>
      <c r="O44" s="73" t="s">
        <v>795</v>
      </c>
      <c r="P44" s="74" t="s">
        <v>671</v>
      </c>
      <c r="Q44" s="74" t="s">
        <v>657</v>
      </c>
      <c r="R44" s="82" t="s">
        <v>665</v>
      </c>
    </row>
    <row r="45" customFormat="1" spans="1:18">
      <c r="A45" s="71">
        <v>44</v>
      </c>
      <c r="B45" s="72" t="s">
        <v>665</v>
      </c>
      <c r="C45" s="73" t="s">
        <v>796</v>
      </c>
      <c r="D45" s="74" t="s">
        <v>58</v>
      </c>
      <c r="E45" s="74" t="s">
        <v>58</v>
      </c>
      <c r="F45" s="71">
        <v>1092.5</v>
      </c>
      <c r="G45" s="71">
        <v>32.78</v>
      </c>
      <c r="H45" s="71">
        <v>1059.72</v>
      </c>
      <c r="I45" s="78">
        <v>1</v>
      </c>
      <c r="J45" s="74" t="s">
        <v>67</v>
      </c>
      <c r="K45" s="79"/>
      <c r="L45" s="73" t="s">
        <v>160</v>
      </c>
      <c r="M45" s="73" t="s">
        <v>689</v>
      </c>
      <c r="N45" s="73" t="s">
        <v>797</v>
      </c>
      <c r="O45" s="73" t="s">
        <v>798</v>
      </c>
      <c r="P45" s="74" t="s">
        <v>671</v>
      </c>
      <c r="Q45" s="74" t="s">
        <v>657</v>
      </c>
      <c r="R45" s="82" t="s">
        <v>665</v>
      </c>
    </row>
    <row r="46" customFormat="1" spans="1:18">
      <c r="A46" s="71">
        <v>45</v>
      </c>
      <c r="B46" s="72" t="s">
        <v>665</v>
      </c>
      <c r="C46" s="73" t="s">
        <v>799</v>
      </c>
      <c r="D46" s="74" t="s">
        <v>58</v>
      </c>
      <c r="E46" s="74" t="s">
        <v>58</v>
      </c>
      <c r="F46" s="71">
        <v>899.35</v>
      </c>
      <c r="G46" s="71">
        <v>26.98</v>
      </c>
      <c r="H46" s="71">
        <v>872.37</v>
      </c>
      <c r="I46" s="78">
        <v>1</v>
      </c>
      <c r="J46" s="74" t="s">
        <v>67</v>
      </c>
      <c r="K46" s="79"/>
      <c r="L46" s="73" t="s">
        <v>160</v>
      </c>
      <c r="M46" s="73" t="s">
        <v>689</v>
      </c>
      <c r="N46" s="73" t="s">
        <v>800</v>
      </c>
      <c r="O46" s="73" t="s">
        <v>801</v>
      </c>
      <c r="P46" s="74" t="s">
        <v>671</v>
      </c>
      <c r="Q46" s="74" t="s">
        <v>657</v>
      </c>
      <c r="R46" s="82" t="s">
        <v>665</v>
      </c>
    </row>
    <row r="47" customFormat="1" spans="1:18">
      <c r="A47" s="71">
        <v>46</v>
      </c>
      <c r="B47" s="72" t="s">
        <v>665</v>
      </c>
      <c r="C47" s="73" t="s">
        <v>802</v>
      </c>
      <c r="D47" s="74" t="s">
        <v>58</v>
      </c>
      <c r="E47" s="74" t="s">
        <v>58</v>
      </c>
      <c r="F47" s="71">
        <v>899.35</v>
      </c>
      <c r="G47" s="71">
        <v>26.98</v>
      </c>
      <c r="H47" s="71">
        <v>872.37</v>
      </c>
      <c r="I47" s="78">
        <v>1</v>
      </c>
      <c r="J47" s="74" t="s">
        <v>67</v>
      </c>
      <c r="K47" s="79"/>
      <c r="L47" s="73" t="s">
        <v>160</v>
      </c>
      <c r="M47" s="73" t="s">
        <v>689</v>
      </c>
      <c r="N47" s="73" t="s">
        <v>803</v>
      </c>
      <c r="O47" s="73" t="s">
        <v>804</v>
      </c>
      <c r="P47" s="74" t="s">
        <v>671</v>
      </c>
      <c r="Q47" s="74" t="s">
        <v>657</v>
      </c>
      <c r="R47" s="82" t="s">
        <v>665</v>
      </c>
    </row>
    <row r="48" customFormat="1" spans="1:18">
      <c r="A48" s="71">
        <v>47</v>
      </c>
      <c r="B48" s="72" t="s">
        <v>665</v>
      </c>
      <c r="C48" s="73" t="s">
        <v>805</v>
      </c>
      <c r="D48" s="74" t="s">
        <v>58</v>
      </c>
      <c r="E48" s="74" t="s">
        <v>58</v>
      </c>
      <c r="F48" s="71">
        <v>3971.91</v>
      </c>
      <c r="G48" s="71">
        <v>119.16</v>
      </c>
      <c r="H48" s="71">
        <v>3852.75</v>
      </c>
      <c r="I48" s="78">
        <v>1</v>
      </c>
      <c r="J48" s="74" t="s">
        <v>67</v>
      </c>
      <c r="K48" s="79"/>
      <c r="L48" s="73" t="s">
        <v>160</v>
      </c>
      <c r="M48" s="73" t="s">
        <v>695</v>
      </c>
      <c r="N48" s="73" t="s">
        <v>806</v>
      </c>
      <c r="O48" s="73" t="s">
        <v>807</v>
      </c>
      <c r="P48" s="74" t="s">
        <v>671</v>
      </c>
      <c r="Q48" s="74" t="s">
        <v>657</v>
      </c>
      <c r="R48" s="82" t="s">
        <v>665</v>
      </c>
    </row>
    <row r="49" customFormat="1" spans="1:18">
      <c r="A49" s="71">
        <v>48</v>
      </c>
      <c r="B49" s="72" t="s">
        <v>651</v>
      </c>
      <c r="C49" s="73" t="s">
        <v>808</v>
      </c>
      <c r="D49" s="74" t="s">
        <v>68</v>
      </c>
      <c r="E49" s="74" t="s">
        <v>68</v>
      </c>
      <c r="F49" s="71">
        <v>6655.05</v>
      </c>
      <c r="G49" s="71">
        <v>199.65</v>
      </c>
      <c r="H49" s="71">
        <v>6455.4</v>
      </c>
      <c r="I49" s="78">
        <v>1</v>
      </c>
      <c r="J49" s="74" t="s">
        <v>67</v>
      </c>
      <c r="K49" s="79"/>
      <c r="L49" s="73" t="s">
        <v>660</v>
      </c>
      <c r="M49" s="73" t="s">
        <v>809</v>
      </c>
      <c r="N49" s="73" t="s">
        <v>654</v>
      </c>
      <c r="O49" s="73" t="s">
        <v>655</v>
      </c>
      <c r="P49" s="74" t="s">
        <v>656</v>
      </c>
      <c r="Q49" s="74" t="s">
        <v>657</v>
      </c>
      <c r="R49" s="82" t="s">
        <v>651</v>
      </c>
    </row>
    <row r="50" customFormat="1" spans="1:18">
      <c r="A50" s="71">
        <v>49</v>
      </c>
      <c r="B50" s="72" t="s">
        <v>658</v>
      </c>
      <c r="C50" s="73" t="s">
        <v>810</v>
      </c>
      <c r="D50" s="74" t="s">
        <v>58</v>
      </c>
      <c r="E50" s="74" t="s">
        <v>58</v>
      </c>
      <c r="F50" s="71">
        <v>899.35</v>
      </c>
      <c r="G50" s="71">
        <v>26.98</v>
      </c>
      <c r="H50" s="71">
        <v>872.37</v>
      </c>
      <c r="I50" s="78">
        <v>1</v>
      </c>
      <c r="J50" s="74" t="s">
        <v>67</v>
      </c>
      <c r="K50" s="79"/>
      <c r="L50" s="73" t="s">
        <v>160</v>
      </c>
      <c r="M50" s="73" t="s">
        <v>689</v>
      </c>
      <c r="N50" s="73" t="s">
        <v>811</v>
      </c>
      <c r="O50" s="73" t="s">
        <v>812</v>
      </c>
      <c r="P50" s="74" t="s">
        <v>664</v>
      </c>
      <c r="Q50" s="74" t="s">
        <v>657</v>
      </c>
      <c r="R50" s="82" t="s">
        <v>658</v>
      </c>
    </row>
    <row r="51" customFormat="1" spans="1:18">
      <c r="A51" s="71">
        <v>50</v>
      </c>
      <c r="B51" s="72" t="s">
        <v>658</v>
      </c>
      <c r="C51" s="73" t="s">
        <v>813</v>
      </c>
      <c r="D51" s="74" t="s">
        <v>58</v>
      </c>
      <c r="E51" s="74" t="s">
        <v>58</v>
      </c>
      <c r="F51" s="71">
        <v>899.35</v>
      </c>
      <c r="G51" s="71">
        <v>26.98</v>
      </c>
      <c r="H51" s="71">
        <v>872.37</v>
      </c>
      <c r="I51" s="78">
        <v>1</v>
      </c>
      <c r="J51" s="74" t="s">
        <v>67</v>
      </c>
      <c r="K51" s="79"/>
      <c r="L51" s="73" t="s">
        <v>160</v>
      </c>
      <c r="M51" s="73" t="s">
        <v>689</v>
      </c>
      <c r="N51" s="73" t="s">
        <v>814</v>
      </c>
      <c r="O51" s="73" t="s">
        <v>815</v>
      </c>
      <c r="P51" s="74" t="s">
        <v>664</v>
      </c>
      <c r="Q51" s="74" t="s">
        <v>657</v>
      </c>
      <c r="R51" s="82" t="s">
        <v>658</v>
      </c>
    </row>
    <row r="52" customFormat="1" spans="1:18">
      <c r="A52" s="71">
        <v>51</v>
      </c>
      <c r="B52" s="72" t="s">
        <v>658</v>
      </c>
      <c r="C52" s="73" t="s">
        <v>816</v>
      </c>
      <c r="D52" s="74" t="s">
        <v>58</v>
      </c>
      <c r="E52" s="74" t="s">
        <v>58</v>
      </c>
      <c r="F52" s="71">
        <v>899.35</v>
      </c>
      <c r="G52" s="71">
        <v>26.98</v>
      </c>
      <c r="H52" s="71">
        <v>872.37</v>
      </c>
      <c r="I52" s="78">
        <v>1</v>
      </c>
      <c r="J52" s="74" t="s">
        <v>67</v>
      </c>
      <c r="K52" s="79"/>
      <c r="L52" s="73" t="s">
        <v>160</v>
      </c>
      <c r="M52" s="73" t="s">
        <v>689</v>
      </c>
      <c r="N52" s="73" t="s">
        <v>817</v>
      </c>
      <c r="O52" s="73" t="s">
        <v>818</v>
      </c>
      <c r="P52" s="74" t="s">
        <v>664</v>
      </c>
      <c r="Q52" s="74" t="s">
        <v>657</v>
      </c>
      <c r="R52" s="82" t="s">
        <v>658</v>
      </c>
    </row>
    <row r="53" customFormat="1" spans="1:18">
      <c r="A53" s="71">
        <v>52</v>
      </c>
      <c r="B53" s="72" t="s">
        <v>658</v>
      </c>
      <c r="C53" s="73" t="s">
        <v>819</v>
      </c>
      <c r="D53" s="74" t="s">
        <v>58</v>
      </c>
      <c r="E53" s="74" t="s">
        <v>58</v>
      </c>
      <c r="F53" s="71">
        <v>899.35</v>
      </c>
      <c r="G53" s="71">
        <v>26.98</v>
      </c>
      <c r="H53" s="71">
        <v>872.37</v>
      </c>
      <c r="I53" s="78">
        <v>1</v>
      </c>
      <c r="J53" s="74" t="s">
        <v>67</v>
      </c>
      <c r="K53" s="79"/>
      <c r="L53" s="73" t="s">
        <v>160</v>
      </c>
      <c r="M53" s="73" t="s">
        <v>689</v>
      </c>
      <c r="N53" s="73" t="s">
        <v>820</v>
      </c>
      <c r="O53" s="73" t="s">
        <v>821</v>
      </c>
      <c r="P53" s="74" t="s">
        <v>664</v>
      </c>
      <c r="Q53" s="74" t="s">
        <v>657</v>
      </c>
      <c r="R53" s="82" t="s">
        <v>658</v>
      </c>
    </row>
    <row r="54" customFormat="1" spans="1:18">
      <c r="A54" s="71">
        <v>53</v>
      </c>
      <c r="B54" s="72" t="s">
        <v>658</v>
      </c>
      <c r="C54" s="73" t="s">
        <v>822</v>
      </c>
      <c r="D54" s="74" t="s">
        <v>58</v>
      </c>
      <c r="E54" s="74" t="s">
        <v>58</v>
      </c>
      <c r="F54" s="71">
        <v>1258.62</v>
      </c>
      <c r="G54" s="71">
        <v>37.76</v>
      </c>
      <c r="H54" s="71">
        <v>1220.86</v>
      </c>
      <c r="I54" s="78">
        <v>1</v>
      </c>
      <c r="J54" s="74" t="s">
        <v>67</v>
      </c>
      <c r="K54" s="79"/>
      <c r="L54" s="73" t="s">
        <v>160</v>
      </c>
      <c r="M54" s="73" t="s">
        <v>689</v>
      </c>
      <c r="N54" s="73" t="s">
        <v>823</v>
      </c>
      <c r="O54" s="73" t="s">
        <v>824</v>
      </c>
      <c r="P54" s="74" t="s">
        <v>664</v>
      </c>
      <c r="Q54" s="74" t="s">
        <v>657</v>
      </c>
      <c r="R54" s="82" t="s">
        <v>658</v>
      </c>
    </row>
    <row r="55" customFormat="1" spans="1:18">
      <c r="A55" s="71">
        <v>54</v>
      </c>
      <c r="B55" s="72" t="s">
        <v>658</v>
      </c>
      <c r="C55" s="73" t="s">
        <v>825</v>
      </c>
      <c r="D55" s="74" t="s">
        <v>58</v>
      </c>
      <c r="E55" s="74" t="s">
        <v>58</v>
      </c>
      <c r="F55" s="71">
        <v>3539.77</v>
      </c>
      <c r="G55" s="71">
        <v>106.19</v>
      </c>
      <c r="H55" s="71">
        <v>3433.58</v>
      </c>
      <c r="I55" s="78">
        <v>1</v>
      </c>
      <c r="J55" s="74" t="s">
        <v>67</v>
      </c>
      <c r="K55" s="79"/>
      <c r="L55" s="73" t="s">
        <v>160</v>
      </c>
      <c r="M55" s="73" t="s">
        <v>689</v>
      </c>
      <c r="N55" s="73" t="s">
        <v>826</v>
      </c>
      <c r="O55" s="73" t="s">
        <v>827</v>
      </c>
      <c r="P55" s="74" t="s">
        <v>664</v>
      </c>
      <c r="Q55" s="74" t="s">
        <v>657</v>
      </c>
      <c r="R55" s="82" t="s">
        <v>658</v>
      </c>
    </row>
    <row r="56" customFormat="1" spans="1:18">
      <c r="A56" s="71">
        <v>55</v>
      </c>
      <c r="B56" s="72" t="s">
        <v>658</v>
      </c>
      <c r="C56" s="73" t="s">
        <v>828</v>
      </c>
      <c r="D56" s="74" t="s">
        <v>58</v>
      </c>
      <c r="E56" s="74" t="s">
        <v>58</v>
      </c>
      <c r="F56" s="71">
        <v>899.35</v>
      </c>
      <c r="G56" s="71">
        <v>26.98</v>
      </c>
      <c r="H56" s="71">
        <v>872.37</v>
      </c>
      <c r="I56" s="78">
        <v>1</v>
      </c>
      <c r="J56" s="74" t="s">
        <v>67</v>
      </c>
      <c r="K56" s="79"/>
      <c r="L56" s="73" t="s">
        <v>160</v>
      </c>
      <c r="M56" s="73" t="s">
        <v>689</v>
      </c>
      <c r="N56" s="73" t="s">
        <v>829</v>
      </c>
      <c r="O56" s="73" t="s">
        <v>830</v>
      </c>
      <c r="P56" s="74" t="s">
        <v>664</v>
      </c>
      <c r="Q56" s="74" t="s">
        <v>657</v>
      </c>
      <c r="R56" s="82" t="s">
        <v>658</v>
      </c>
    </row>
    <row r="57" customFormat="1" spans="1:18">
      <c r="A57" s="71">
        <v>56</v>
      </c>
      <c r="B57" s="72" t="s">
        <v>658</v>
      </c>
      <c r="C57" s="73" t="s">
        <v>831</v>
      </c>
      <c r="D57" s="74" t="s">
        <v>58</v>
      </c>
      <c r="E57" s="74" t="s">
        <v>58</v>
      </c>
      <c r="F57" s="71">
        <v>3649.12</v>
      </c>
      <c r="G57" s="71">
        <v>109.47</v>
      </c>
      <c r="H57" s="71">
        <v>3539.65</v>
      </c>
      <c r="I57" s="78">
        <v>1</v>
      </c>
      <c r="J57" s="74" t="s">
        <v>67</v>
      </c>
      <c r="K57" s="79"/>
      <c r="L57" s="73" t="s">
        <v>160</v>
      </c>
      <c r="M57" s="73" t="s">
        <v>689</v>
      </c>
      <c r="N57" s="73" t="s">
        <v>832</v>
      </c>
      <c r="O57" s="73" t="s">
        <v>833</v>
      </c>
      <c r="P57" s="74" t="s">
        <v>664</v>
      </c>
      <c r="Q57" s="74" t="s">
        <v>657</v>
      </c>
      <c r="R57" s="82" t="s">
        <v>658</v>
      </c>
    </row>
    <row r="58" customFormat="1" spans="1:18">
      <c r="A58" s="71">
        <v>57</v>
      </c>
      <c r="B58" s="72" t="s">
        <v>658</v>
      </c>
      <c r="C58" s="73" t="s">
        <v>834</v>
      </c>
      <c r="D58" s="74" t="s">
        <v>61</v>
      </c>
      <c r="E58" s="74" t="s">
        <v>61</v>
      </c>
      <c r="F58" s="71">
        <v>4256.01</v>
      </c>
      <c r="G58" s="71">
        <v>127.68</v>
      </c>
      <c r="H58" s="71">
        <v>4128.33</v>
      </c>
      <c r="I58" s="78">
        <v>1</v>
      </c>
      <c r="J58" s="74" t="s">
        <v>62</v>
      </c>
      <c r="K58" s="79"/>
      <c r="L58" s="73" t="s">
        <v>177</v>
      </c>
      <c r="M58" s="73" t="s">
        <v>835</v>
      </c>
      <c r="N58" s="73" t="s">
        <v>836</v>
      </c>
      <c r="O58" s="73" t="s">
        <v>837</v>
      </c>
      <c r="P58" s="74" t="s">
        <v>664</v>
      </c>
      <c r="Q58" s="74" t="s">
        <v>657</v>
      </c>
      <c r="R58" s="82" t="s">
        <v>658</v>
      </c>
    </row>
    <row r="59" customFormat="1" spans="1:18">
      <c r="A59" s="71">
        <v>58</v>
      </c>
      <c r="B59" s="72" t="s">
        <v>658</v>
      </c>
      <c r="C59" s="73" t="s">
        <v>838</v>
      </c>
      <c r="D59" s="74" t="s">
        <v>61</v>
      </c>
      <c r="E59" s="74" t="s">
        <v>61</v>
      </c>
      <c r="F59" s="71">
        <v>6187.87</v>
      </c>
      <c r="G59" s="71">
        <v>185.64</v>
      </c>
      <c r="H59" s="71">
        <v>6002.23</v>
      </c>
      <c r="I59" s="78">
        <v>1</v>
      </c>
      <c r="J59" s="74" t="s">
        <v>62</v>
      </c>
      <c r="K59" s="79"/>
      <c r="L59" s="73" t="s">
        <v>177</v>
      </c>
      <c r="M59" s="73" t="s">
        <v>839</v>
      </c>
      <c r="N59" s="73" t="s">
        <v>840</v>
      </c>
      <c r="O59" s="73" t="s">
        <v>841</v>
      </c>
      <c r="P59" s="74" t="s">
        <v>664</v>
      </c>
      <c r="Q59" s="74" t="s">
        <v>657</v>
      </c>
      <c r="R59" s="82" t="s">
        <v>658</v>
      </c>
    </row>
    <row r="60" customFormat="1" spans="1:18">
      <c r="A60" s="71">
        <v>59</v>
      </c>
      <c r="B60" s="72" t="s">
        <v>658</v>
      </c>
      <c r="C60" s="73" t="s">
        <v>842</v>
      </c>
      <c r="D60" s="74" t="s">
        <v>24</v>
      </c>
      <c r="E60" s="74" t="s">
        <v>24</v>
      </c>
      <c r="F60" s="71">
        <v>1287.69</v>
      </c>
      <c r="G60" s="71">
        <v>38.63</v>
      </c>
      <c r="H60" s="71">
        <v>1249.06</v>
      </c>
      <c r="I60" s="78">
        <v>1</v>
      </c>
      <c r="J60" s="74" t="s">
        <v>62</v>
      </c>
      <c r="K60" s="79"/>
      <c r="L60" s="73" t="s">
        <v>163</v>
      </c>
      <c r="M60" s="73" t="s">
        <v>839</v>
      </c>
      <c r="N60" s="73" t="s">
        <v>843</v>
      </c>
      <c r="O60" s="73" t="s">
        <v>844</v>
      </c>
      <c r="P60" s="74" t="s">
        <v>664</v>
      </c>
      <c r="Q60" s="74" t="s">
        <v>657</v>
      </c>
      <c r="R60" s="82" t="s">
        <v>658</v>
      </c>
    </row>
    <row r="61" customFormat="1" spans="1:18">
      <c r="A61" s="71">
        <v>60</v>
      </c>
      <c r="B61" s="72" t="s">
        <v>658</v>
      </c>
      <c r="C61" s="73" t="s">
        <v>845</v>
      </c>
      <c r="D61" s="74" t="s">
        <v>24</v>
      </c>
      <c r="E61" s="74" t="s">
        <v>24</v>
      </c>
      <c r="F61" s="71">
        <v>4469.51</v>
      </c>
      <c r="G61" s="71">
        <v>134.09</v>
      </c>
      <c r="H61" s="71">
        <v>4335.42</v>
      </c>
      <c r="I61" s="78">
        <v>1</v>
      </c>
      <c r="J61" s="74" t="s">
        <v>62</v>
      </c>
      <c r="K61" s="79"/>
      <c r="L61" s="73" t="s">
        <v>163</v>
      </c>
      <c r="M61" s="73" t="s">
        <v>839</v>
      </c>
      <c r="N61" s="73" t="s">
        <v>846</v>
      </c>
      <c r="O61" s="73" t="s">
        <v>847</v>
      </c>
      <c r="P61" s="74" t="s">
        <v>664</v>
      </c>
      <c r="Q61" s="74" t="s">
        <v>657</v>
      </c>
      <c r="R61" s="82" t="s">
        <v>658</v>
      </c>
    </row>
    <row r="62" customFormat="1" spans="1:18">
      <c r="A62" s="71">
        <v>61</v>
      </c>
      <c r="B62" s="72" t="s">
        <v>658</v>
      </c>
      <c r="C62" s="73" t="s">
        <v>848</v>
      </c>
      <c r="D62" s="74" t="s">
        <v>24</v>
      </c>
      <c r="E62" s="74" t="s">
        <v>24</v>
      </c>
      <c r="F62" s="71">
        <v>5293</v>
      </c>
      <c r="G62" s="71">
        <v>158.79</v>
      </c>
      <c r="H62" s="71">
        <v>5134.21</v>
      </c>
      <c r="I62" s="78">
        <v>1</v>
      </c>
      <c r="J62" s="74" t="s">
        <v>62</v>
      </c>
      <c r="K62" s="79"/>
      <c r="L62" s="73" t="s">
        <v>163</v>
      </c>
      <c r="M62" s="73" t="s">
        <v>839</v>
      </c>
      <c r="N62" s="73" t="s">
        <v>849</v>
      </c>
      <c r="O62" s="73" t="s">
        <v>850</v>
      </c>
      <c r="P62" s="74" t="s">
        <v>664</v>
      </c>
      <c r="Q62" s="74" t="s">
        <v>657</v>
      </c>
      <c r="R62" s="82" t="s">
        <v>658</v>
      </c>
    </row>
    <row r="63" customFormat="1" spans="1:18">
      <c r="A63" s="71">
        <v>62</v>
      </c>
      <c r="B63" s="72" t="s">
        <v>658</v>
      </c>
      <c r="C63" s="73" t="s">
        <v>851</v>
      </c>
      <c r="D63" s="74" t="s">
        <v>24</v>
      </c>
      <c r="E63" s="74" t="s">
        <v>24</v>
      </c>
      <c r="F63" s="71">
        <v>8378.65</v>
      </c>
      <c r="G63" s="71">
        <v>251.36</v>
      </c>
      <c r="H63" s="71">
        <v>8127.29</v>
      </c>
      <c r="I63" s="78">
        <v>1</v>
      </c>
      <c r="J63" s="74" t="s">
        <v>62</v>
      </c>
      <c r="K63" s="79"/>
      <c r="L63" s="73" t="s">
        <v>163</v>
      </c>
      <c r="M63" s="73" t="s">
        <v>839</v>
      </c>
      <c r="N63" s="73" t="s">
        <v>852</v>
      </c>
      <c r="O63" s="73" t="s">
        <v>853</v>
      </c>
      <c r="P63" s="74" t="s">
        <v>664</v>
      </c>
      <c r="Q63" s="74" t="s">
        <v>657</v>
      </c>
      <c r="R63" s="82" t="s">
        <v>658</v>
      </c>
    </row>
    <row r="64" customFormat="1" spans="1:18">
      <c r="A64" s="71">
        <v>63</v>
      </c>
      <c r="B64" s="72" t="s">
        <v>658</v>
      </c>
      <c r="C64" s="73" t="s">
        <v>854</v>
      </c>
      <c r="D64" s="74" t="s">
        <v>24</v>
      </c>
      <c r="E64" s="74" t="s">
        <v>24</v>
      </c>
      <c r="F64" s="71">
        <v>1355.46</v>
      </c>
      <c r="G64" s="71">
        <v>40.66</v>
      </c>
      <c r="H64" s="71">
        <v>1314.8</v>
      </c>
      <c r="I64" s="78">
        <v>1</v>
      </c>
      <c r="J64" s="74" t="s">
        <v>62</v>
      </c>
      <c r="K64" s="79"/>
      <c r="L64" s="73" t="s">
        <v>163</v>
      </c>
      <c r="M64" s="73" t="s">
        <v>839</v>
      </c>
      <c r="N64" s="73" t="s">
        <v>832</v>
      </c>
      <c r="O64" s="73" t="s">
        <v>833</v>
      </c>
      <c r="P64" s="74" t="s">
        <v>664</v>
      </c>
      <c r="Q64" s="74" t="s">
        <v>657</v>
      </c>
      <c r="R64" s="82" t="s">
        <v>658</v>
      </c>
    </row>
    <row r="65" customFormat="1" spans="1:18">
      <c r="A65" s="71">
        <v>64</v>
      </c>
      <c r="B65" s="72" t="s">
        <v>658</v>
      </c>
      <c r="C65" s="73" t="s">
        <v>855</v>
      </c>
      <c r="D65" s="74" t="s">
        <v>24</v>
      </c>
      <c r="E65" s="74" t="s">
        <v>24</v>
      </c>
      <c r="F65" s="71">
        <v>5602.23</v>
      </c>
      <c r="G65" s="71">
        <v>168.07</v>
      </c>
      <c r="H65" s="71">
        <v>5434.16</v>
      </c>
      <c r="I65" s="78">
        <v>1</v>
      </c>
      <c r="J65" s="74" t="s">
        <v>62</v>
      </c>
      <c r="K65" s="79"/>
      <c r="L65" s="73" t="s">
        <v>163</v>
      </c>
      <c r="M65" s="73" t="s">
        <v>856</v>
      </c>
      <c r="N65" s="73" t="s">
        <v>857</v>
      </c>
      <c r="O65" s="73" t="s">
        <v>858</v>
      </c>
      <c r="P65" s="74" t="s">
        <v>664</v>
      </c>
      <c r="Q65" s="74" t="s">
        <v>657</v>
      </c>
      <c r="R65" s="82" t="s">
        <v>658</v>
      </c>
    </row>
    <row r="66" customFormat="1" spans="1:18">
      <c r="A66" s="71">
        <v>65</v>
      </c>
      <c r="B66" s="72" t="s">
        <v>658</v>
      </c>
      <c r="C66" s="73" t="s">
        <v>859</v>
      </c>
      <c r="D66" s="74" t="s">
        <v>24</v>
      </c>
      <c r="E66" s="74" t="s">
        <v>24</v>
      </c>
      <c r="F66" s="71">
        <v>3823.02</v>
      </c>
      <c r="G66" s="71">
        <v>114.69</v>
      </c>
      <c r="H66" s="71">
        <v>3708.33</v>
      </c>
      <c r="I66" s="78">
        <v>1</v>
      </c>
      <c r="J66" s="74" t="s">
        <v>62</v>
      </c>
      <c r="K66" s="79"/>
      <c r="L66" s="73" t="s">
        <v>163</v>
      </c>
      <c r="M66" s="73" t="s">
        <v>856</v>
      </c>
      <c r="N66" s="73" t="s">
        <v>860</v>
      </c>
      <c r="O66" s="73" t="s">
        <v>861</v>
      </c>
      <c r="P66" s="74" t="s">
        <v>664</v>
      </c>
      <c r="Q66" s="74" t="s">
        <v>657</v>
      </c>
      <c r="R66" s="82" t="s">
        <v>658</v>
      </c>
    </row>
    <row r="67" customFormat="1" spans="1:18">
      <c r="A67" s="71">
        <v>66</v>
      </c>
      <c r="B67" s="72" t="s">
        <v>658</v>
      </c>
      <c r="C67" s="73" t="s">
        <v>862</v>
      </c>
      <c r="D67" s="74" t="s">
        <v>24</v>
      </c>
      <c r="E67" s="74" t="s">
        <v>24</v>
      </c>
      <c r="F67" s="71">
        <v>7580.7</v>
      </c>
      <c r="G67" s="71">
        <v>227.42</v>
      </c>
      <c r="H67" s="71">
        <v>7353.28</v>
      </c>
      <c r="I67" s="78">
        <v>1</v>
      </c>
      <c r="J67" s="74" t="s">
        <v>62</v>
      </c>
      <c r="K67" s="79"/>
      <c r="L67" s="73" t="s">
        <v>163</v>
      </c>
      <c r="M67" s="73" t="s">
        <v>863</v>
      </c>
      <c r="N67" s="73" t="s">
        <v>864</v>
      </c>
      <c r="O67" s="73" t="s">
        <v>865</v>
      </c>
      <c r="P67" s="74" t="s">
        <v>664</v>
      </c>
      <c r="Q67" s="74" t="s">
        <v>657</v>
      </c>
      <c r="R67" s="82" t="s">
        <v>658</v>
      </c>
    </row>
    <row r="68" customFormat="1" spans="1:18">
      <c r="A68" s="71">
        <v>67</v>
      </c>
      <c r="B68" s="72" t="s">
        <v>658</v>
      </c>
      <c r="C68" s="73" t="s">
        <v>866</v>
      </c>
      <c r="D68" s="74" t="s">
        <v>24</v>
      </c>
      <c r="E68" s="74" t="s">
        <v>24</v>
      </c>
      <c r="F68" s="71">
        <v>5910.5</v>
      </c>
      <c r="G68" s="71">
        <v>177.32</v>
      </c>
      <c r="H68" s="71">
        <v>5733.18</v>
      </c>
      <c r="I68" s="78">
        <v>1</v>
      </c>
      <c r="J68" s="74" t="s">
        <v>62</v>
      </c>
      <c r="K68" s="79"/>
      <c r="L68" s="73" t="s">
        <v>163</v>
      </c>
      <c r="M68" s="73" t="s">
        <v>867</v>
      </c>
      <c r="N68" s="73" t="s">
        <v>868</v>
      </c>
      <c r="O68" s="73" t="s">
        <v>869</v>
      </c>
      <c r="P68" s="74" t="s">
        <v>664</v>
      </c>
      <c r="Q68" s="74" t="s">
        <v>657</v>
      </c>
      <c r="R68" s="82" t="s">
        <v>658</v>
      </c>
    </row>
    <row r="69" customFormat="1" spans="1:18">
      <c r="A69" s="71">
        <v>68</v>
      </c>
      <c r="B69" s="72" t="s">
        <v>658</v>
      </c>
      <c r="C69" s="73" t="s">
        <v>870</v>
      </c>
      <c r="D69" s="74" t="s">
        <v>24</v>
      </c>
      <c r="E69" s="74" t="s">
        <v>24</v>
      </c>
      <c r="F69" s="71">
        <v>5605.58</v>
      </c>
      <c r="G69" s="71">
        <v>168.17</v>
      </c>
      <c r="H69" s="71">
        <v>5437.41</v>
      </c>
      <c r="I69" s="78">
        <v>1</v>
      </c>
      <c r="J69" s="74" t="s">
        <v>62</v>
      </c>
      <c r="K69" s="79"/>
      <c r="L69" s="73" t="s">
        <v>163</v>
      </c>
      <c r="M69" s="73" t="s">
        <v>753</v>
      </c>
      <c r="N69" s="73" t="s">
        <v>871</v>
      </c>
      <c r="O69" s="73" t="s">
        <v>872</v>
      </c>
      <c r="P69" s="74" t="s">
        <v>664</v>
      </c>
      <c r="Q69" s="74" t="s">
        <v>657</v>
      </c>
      <c r="R69" s="82" t="s">
        <v>658</v>
      </c>
    </row>
    <row r="70" customFormat="1" spans="1:18">
      <c r="A70" s="71">
        <v>69</v>
      </c>
      <c r="B70" s="72" t="s">
        <v>658</v>
      </c>
      <c r="C70" s="73" t="s">
        <v>873</v>
      </c>
      <c r="D70" s="74" t="s">
        <v>24</v>
      </c>
      <c r="E70" s="74" t="s">
        <v>24</v>
      </c>
      <c r="F70" s="71">
        <v>7208.48</v>
      </c>
      <c r="G70" s="71">
        <v>216.25</v>
      </c>
      <c r="H70" s="71">
        <v>6992.23</v>
      </c>
      <c r="I70" s="78">
        <v>1</v>
      </c>
      <c r="J70" s="74" t="s">
        <v>62</v>
      </c>
      <c r="K70" s="79"/>
      <c r="L70" s="73" t="s">
        <v>163</v>
      </c>
      <c r="M70" s="73" t="s">
        <v>856</v>
      </c>
      <c r="N70" s="73" t="s">
        <v>874</v>
      </c>
      <c r="O70" s="73" t="s">
        <v>875</v>
      </c>
      <c r="P70" s="74" t="s">
        <v>664</v>
      </c>
      <c r="Q70" s="74" t="s">
        <v>657</v>
      </c>
      <c r="R70" s="82" t="s">
        <v>658</v>
      </c>
    </row>
    <row r="71" customFormat="1" spans="1:18">
      <c r="A71" s="71">
        <v>70</v>
      </c>
      <c r="B71" s="72" t="s">
        <v>665</v>
      </c>
      <c r="C71" s="73" t="s">
        <v>876</v>
      </c>
      <c r="D71" s="74" t="s">
        <v>24</v>
      </c>
      <c r="E71" s="74" t="s">
        <v>24</v>
      </c>
      <c r="F71" s="71">
        <v>1281.04</v>
      </c>
      <c r="G71" s="71">
        <v>38.43</v>
      </c>
      <c r="H71" s="71">
        <v>1242.61</v>
      </c>
      <c r="I71" s="78">
        <v>1</v>
      </c>
      <c r="J71" s="74" t="s">
        <v>62</v>
      </c>
      <c r="K71" s="79"/>
      <c r="L71" s="73" t="s">
        <v>163</v>
      </c>
      <c r="M71" s="73" t="s">
        <v>877</v>
      </c>
      <c r="N71" s="73" t="s">
        <v>878</v>
      </c>
      <c r="O71" s="73" t="s">
        <v>879</v>
      </c>
      <c r="P71" s="74" t="s">
        <v>671</v>
      </c>
      <c r="Q71" s="74" t="s">
        <v>657</v>
      </c>
      <c r="R71" s="82" t="s">
        <v>665</v>
      </c>
    </row>
    <row r="72" customFormat="1" spans="1:18">
      <c r="A72" s="71">
        <v>71</v>
      </c>
      <c r="B72" s="72" t="s">
        <v>665</v>
      </c>
      <c r="C72" s="73" t="s">
        <v>880</v>
      </c>
      <c r="D72" s="74" t="s">
        <v>24</v>
      </c>
      <c r="E72" s="74" t="s">
        <v>24</v>
      </c>
      <c r="F72" s="71">
        <v>7867.23</v>
      </c>
      <c r="G72" s="71">
        <v>236.02</v>
      </c>
      <c r="H72" s="71">
        <v>7631.21</v>
      </c>
      <c r="I72" s="78">
        <v>1</v>
      </c>
      <c r="J72" s="74" t="s">
        <v>62</v>
      </c>
      <c r="K72" s="79"/>
      <c r="L72" s="73" t="s">
        <v>163</v>
      </c>
      <c r="M72" s="73" t="s">
        <v>839</v>
      </c>
      <c r="N72" s="73" t="s">
        <v>881</v>
      </c>
      <c r="O72" s="73" t="s">
        <v>882</v>
      </c>
      <c r="P72" s="74" t="s">
        <v>671</v>
      </c>
      <c r="Q72" s="74" t="s">
        <v>657</v>
      </c>
      <c r="R72" s="82" t="s">
        <v>665</v>
      </c>
    </row>
    <row r="73" customFormat="1" spans="1:18">
      <c r="A73" s="71">
        <v>72</v>
      </c>
      <c r="B73" s="72" t="s">
        <v>665</v>
      </c>
      <c r="C73" s="73" t="s">
        <v>883</v>
      </c>
      <c r="D73" s="74" t="s">
        <v>61</v>
      </c>
      <c r="E73" s="74" t="s">
        <v>61</v>
      </c>
      <c r="F73" s="71">
        <v>3679.79</v>
      </c>
      <c r="G73" s="71">
        <v>110.39</v>
      </c>
      <c r="H73" s="71">
        <v>3569.4</v>
      </c>
      <c r="I73" s="78">
        <v>1</v>
      </c>
      <c r="J73" s="74" t="s">
        <v>62</v>
      </c>
      <c r="K73" s="79"/>
      <c r="L73" s="73" t="s">
        <v>177</v>
      </c>
      <c r="M73" s="73" t="s">
        <v>753</v>
      </c>
      <c r="N73" s="73" t="s">
        <v>884</v>
      </c>
      <c r="O73" s="73" t="s">
        <v>885</v>
      </c>
      <c r="P73" s="74" t="s">
        <v>671</v>
      </c>
      <c r="Q73" s="74" t="s">
        <v>657</v>
      </c>
      <c r="R73" s="82" t="s">
        <v>665</v>
      </c>
    </row>
    <row r="74" customFormat="1" spans="1:18">
      <c r="A74" s="71">
        <v>73</v>
      </c>
      <c r="B74" s="72" t="s">
        <v>658</v>
      </c>
      <c r="C74" s="73" t="s">
        <v>886</v>
      </c>
      <c r="D74" s="74" t="s">
        <v>24</v>
      </c>
      <c r="E74" s="74" t="s">
        <v>24</v>
      </c>
      <c r="F74" s="71">
        <v>6549.17</v>
      </c>
      <c r="G74" s="71">
        <v>196.48</v>
      </c>
      <c r="H74" s="71">
        <v>6352.69</v>
      </c>
      <c r="I74" s="78">
        <v>1</v>
      </c>
      <c r="J74" s="74" t="s">
        <v>62</v>
      </c>
      <c r="K74" s="79"/>
      <c r="L74" s="73" t="s">
        <v>163</v>
      </c>
      <c r="M74" s="73" t="s">
        <v>887</v>
      </c>
      <c r="N74" s="73" t="s">
        <v>674</v>
      </c>
      <c r="O74" s="73" t="s">
        <v>675</v>
      </c>
      <c r="P74" s="74" t="s">
        <v>664</v>
      </c>
      <c r="Q74" s="74" t="s">
        <v>657</v>
      </c>
      <c r="R74" s="82" t="s">
        <v>658</v>
      </c>
    </row>
    <row r="75" customFormat="1" spans="1:18">
      <c r="A75" s="71">
        <v>74</v>
      </c>
      <c r="B75" s="72" t="s">
        <v>888</v>
      </c>
      <c r="C75" s="75" t="s">
        <v>889</v>
      </c>
      <c r="D75" s="76" t="s">
        <v>24</v>
      </c>
      <c r="E75" s="76" t="s">
        <v>24</v>
      </c>
      <c r="F75" s="77">
        <v>5421.78</v>
      </c>
      <c r="G75" s="77">
        <v>162.65</v>
      </c>
      <c r="H75" s="77">
        <v>5259.13</v>
      </c>
      <c r="I75" s="80">
        <v>1</v>
      </c>
      <c r="J75" s="76" t="s">
        <v>62</v>
      </c>
      <c r="K75" s="81"/>
      <c r="L75" s="75" t="s">
        <v>163</v>
      </c>
      <c r="M75" s="75" t="s">
        <v>863</v>
      </c>
      <c r="N75" s="75" t="s">
        <v>890</v>
      </c>
      <c r="O75" s="75" t="s">
        <v>891</v>
      </c>
      <c r="P75" s="76" t="s">
        <v>892</v>
      </c>
      <c r="Q75" s="76" t="s">
        <v>657</v>
      </c>
      <c r="R75" s="83" t="s">
        <v>888</v>
      </c>
    </row>
    <row r="76" customFormat="1" spans="1:18">
      <c r="A76" s="71">
        <v>75</v>
      </c>
      <c r="B76" s="72" t="s">
        <v>893</v>
      </c>
      <c r="C76" s="75" t="s">
        <v>894</v>
      </c>
      <c r="D76" s="76" t="s">
        <v>61</v>
      </c>
      <c r="E76" s="76" t="s">
        <v>61</v>
      </c>
      <c r="F76" s="77">
        <v>343.57</v>
      </c>
      <c r="G76" s="77">
        <v>10.31</v>
      </c>
      <c r="H76" s="77">
        <v>333.26</v>
      </c>
      <c r="I76" s="80">
        <v>1</v>
      </c>
      <c r="J76" s="76" t="s">
        <v>62</v>
      </c>
      <c r="K76" s="81"/>
      <c r="L76" s="75" t="s">
        <v>177</v>
      </c>
      <c r="M76" s="75" t="s">
        <v>835</v>
      </c>
      <c r="N76" s="75" t="s">
        <v>895</v>
      </c>
      <c r="O76" s="75" t="s">
        <v>896</v>
      </c>
      <c r="P76" s="76" t="s">
        <v>897</v>
      </c>
      <c r="Q76" s="76" t="s">
        <v>657</v>
      </c>
      <c r="R76" s="83" t="s">
        <v>893</v>
      </c>
    </row>
    <row r="77" customFormat="1" spans="1:18">
      <c r="A77" s="71">
        <v>76</v>
      </c>
      <c r="B77" s="72" t="s">
        <v>665</v>
      </c>
      <c r="C77" s="73" t="s">
        <v>898</v>
      </c>
      <c r="D77" s="74" t="s">
        <v>24</v>
      </c>
      <c r="E77" s="74" t="s">
        <v>24</v>
      </c>
      <c r="F77" s="71">
        <v>4345.76</v>
      </c>
      <c r="G77" s="71">
        <v>130.37</v>
      </c>
      <c r="H77" s="71">
        <v>4215.39</v>
      </c>
      <c r="I77" s="78">
        <v>1</v>
      </c>
      <c r="J77" s="74" t="s">
        <v>62</v>
      </c>
      <c r="K77" s="79"/>
      <c r="L77" s="73" t="s">
        <v>163</v>
      </c>
      <c r="M77" s="73" t="s">
        <v>839</v>
      </c>
      <c r="N77" s="73" t="s">
        <v>682</v>
      </c>
      <c r="O77" s="73" t="s">
        <v>683</v>
      </c>
      <c r="P77" s="74" t="s">
        <v>671</v>
      </c>
      <c r="Q77" s="74" t="s">
        <v>657</v>
      </c>
      <c r="R77" s="82" t="s">
        <v>665</v>
      </c>
    </row>
    <row r="78" customFormat="1" spans="1:18">
      <c r="A78" s="71">
        <v>77</v>
      </c>
      <c r="B78" s="72" t="s">
        <v>665</v>
      </c>
      <c r="C78" s="73" t="s">
        <v>899</v>
      </c>
      <c r="D78" s="74" t="s">
        <v>32</v>
      </c>
      <c r="E78" s="74" t="s">
        <v>32</v>
      </c>
      <c r="F78" s="71">
        <v>5561.96</v>
      </c>
      <c r="G78" s="71">
        <v>166.86</v>
      </c>
      <c r="H78" s="71">
        <v>5395.1</v>
      </c>
      <c r="I78" s="78">
        <v>1</v>
      </c>
      <c r="J78" s="74" t="s">
        <v>62</v>
      </c>
      <c r="K78" s="79"/>
      <c r="L78" s="74" t="s">
        <v>660</v>
      </c>
      <c r="M78" s="73" t="s">
        <v>900</v>
      </c>
      <c r="N78" s="73" t="s">
        <v>686</v>
      </c>
      <c r="O78" s="73" t="s">
        <v>687</v>
      </c>
      <c r="P78" s="74" t="s">
        <v>671</v>
      </c>
      <c r="Q78" s="74" t="s">
        <v>657</v>
      </c>
      <c r="R78" s="82" t="s">
        <v>665</v>
      </c>
    </row>
    <row r="79" customFormat="1" spans="1:18">
      <c r="A79" s="71">
        <v>78</v>
      </c>
      <c r="B79" s="72" t="s">
        <v>665</v>
      </c>
      <c r="C79" s="73" t="s">
        <v>901</v>
      </c>
      <c r="D79" s="74" t="s">
        <v>76</v>
      </c>
      <c r="E79" s="74" t="s">
        <v>76</v>
      </c>
      <c r="F79" s="71">
        <v>30166.53</v>
      </c>
      <c r="G79" s="71">
        <v>3831.14</v>
      </c>
      <c r="H79" s="71">
        <v>26335.39</v>
      </c>
      <c r="I79" s="78">
        <v>2</v>
      </c>
      <c r="J79" s="74" t="s">
        <v>78</v>
      </c>
      <c r="K79" s="79"/>
      <c r="L79" s="74"/>
      <c r="M79" s="73" t="s">
        <v>753</v>
      </c>
      <c r="N79" s="73" t="s">
        <v>884</v>
      </c>
      <c r="O79" s="73" t="s">
        <v>885</v>
      </c>
      <c r="P79" s="74" t="s">
        <v>671</v>
      </c>
      <c r="Q79" s="74" t="s">
        <v>657</v>
      </c>
      <c r="R79" s="82" t="s">
        <v>665</v>
      </c>
    </row>
    <row r="80" customFormat="1" spans="1:18">
      <c r="A80" s="71">
        <v>79</v>
      </c>
      <c r="B80" s="72" t="s">
        <v>658</v>
      </c>
      <c r="C80" s="73" t="s">
        <v>902</v>
      </c>
      <c r="D80" s="74" t="s">
        <v>76</v>
      </c>
      <c r="E80" s="74" t="s">
        <v>76</v>
      </c>
      <c r="F80" s="71">
        <v>8043.08</v>
      </c>
      <c r="G80" s="71">
        <v>2178.54</v>
      </c>
      <c r="H80" s="71">
        <v>5864.54</v>
      </c>
      <c r="I80" s="78">
        <v>2</v>
      </c>
      <c r="J80" s="74" t="s">
        <v>78</v>
      </c>
      <c r="K80" s="79"/>
      <c r="L80" s="74"/>
      <c r="M80" s="73" t="s">
        <v>753</v>
      </c>
      <c r="N80" s="73" t="s">
        <v>754</v>
      </c>
      <c r="O80" s="73" t="s">
        <v>755</v>
      </c>
      <c r="P80" s="74" t="s">
        <v>664</v>
      </c>
      <c r="Q80" s="74" t="s">
        <v>657</v>
      </c>
      <c r="R80" s="82" t="s">
        <v>658</v>
      </c>
    </row>
    <row r="81" customFormat="1" spans="1:18">
      <c r="A81" s="71">
        <v>80</v>
      </c>
      <c r="B81" s="72" t="s">
        <v>658</v>
      </c>
      <c r="C81" s="73" t="s">
        <v>903</v>
      </c>
      <c r="D81" s="74" t="s">
        <v>80</v>
      </c>
      <c r="E81" s="74" t="s">
        <v>80</v>
      </c>
      <c r="F81" s="71">
        <v>7612.6</v>
      </c>
      <c r="G81" s="71">
        <v>2378.88</v>
      </c>
      <c r="H81" s="71">
        <v>5233.72</v>
      </c>
      <c r="I81" s="78">
        <v>6</v>
      </c>
      <c r="J81" s="74" t="s">
        <v>78</v>
      </c>
      <c r="K81" s="79"/>
      <c r="L81" s="74"/>
      <c r="M81" s="73" t="s">
        <v>753</v>
      </c>
      <c r="N81" s="73" t="s">
        <v>871</v>
      </c>
      <c r="O81" s="73" t="s">
        <v>872</v>
      </c>
      <c r="P81" s="74" t="s">
        <v>664</v>
      </c>
      <c r="Q81" s="74" t="s">
        <v>657</v>
      </c>
      <c r="R81" s="82" t="s">
        <v>658</v>
      </c>
    </row>
    <row r="82" customFormat="1" spans="1:18">
      <c r="A82" s="71">
        <v>81</v>
      </c>
      <c r="B82" s="72" t="s">
        <v>658</v>
      </c>
      <c r="C82" s="73" t="s">
        <v>904</v>
      </c>
      <c r="D82" s="74" t="s">
        <v>80</v>
      </c>
      <c r="E82" s="74" t="s">
        <v>80</v>
      </c>
      <c r="F82" s="71">
        <v>484.11</v>
      </c>
      <c r="G82" s="71">
        <v>374.47</v>
      </c>
      <c r="H82" s="71">
        <v>109.64</v>
      </c>
      <c r="I82" s="78">
        <v>6</v>
      </c>
      <c r="J82" s="74" t="s">
        <v>78</v>
      </c>
      <c r="K82" s="79"/>
      <c r="L82" s="74"/>
      <c r="M82" s="73" t="s">
        <v>753</v>
      </c>
      <c r="N82" s="73" t="s">
        <v>871</v>
      </c>
      <c r="O82" s="73" t="s">
        <v>872</v>
      </c>
      <c r="P82" s="74" t="s">
        <v>664</v>
      </c>
      <c r="Q82" s="74" t="s">
        <v>657</v>
      </c>
      <c r="R82" s="82" t="s">
        <v>658</v>
      </c>
    </row>
    <row r="83" customFormat="1" spans="1:18">
      <c r="A83" s="71">
        <v>82</v>
      </c>
      <c r="B83" s="72" t="s">
        <v>658</v>
      </c>
      <c r="C83" s="73" t="s">
        <v>905</v>
      </c>
      <c r="D83" s="74" t="s">
        <v>75</v>
      </c>
      <c r="E83" s="74" t="s">
        <v>75</v>
      </c>
      <c r="F83" s="71">
        <v>551.93</v>
      </c>
      <c r="G83" s="71">
        <v>523.45</v>
      </c>
      <c r="H83" s="71">
        <v>28.48</v>
      </c>
      <c r="I83" s="78">
        <v>1</v>
      </c>
      <c r="J83" s="74" t="s">
        <v>33</v>
      </c>
      <c r="K83" s="79"/>
      <c r="L83" s="74"/>
      <c r="M83" s="73" t="s">
        <v>753</v>
      </c>
      <c r="N83" s="73" t="s">
        <v>906</v>
      </c>
      <c r="O83" s="73" t="s">
        <v>907</v>
      </c>
      <c r="P83" s="74" t="s">
        <v>664</v>
      </c>
      <c r="Q83" s="74" t="s">
        <v>657</v>
      </c>
      <c r="R83" s="82" t="s">
        <v>658</v>
      </c>
    </row>
    <row r="84" customFormat="1" spans="1:18">
      <c r="A84" s="71">
        <v>83</v>
      </c>
      <c r="B84" s="72" t="s">
        <v>665</v>
      </c>
      <c r="C84" s="73" t="s">
        <v>908</v>
      </c>
      <c r="D84" s="74" t="s">
        <v>75</v>
      </c>
      <c r="E84" s="74" t="s">
        <v>75</v>
      </c>
      <c r="F84" s="71">
        <v>286</v>
      </c>
      <c r="G84" s="71">
        <v>43.63</v>
      </c>
      <c r="H84" s="71">
        <v>242.37</v>
      </c>
      <c r="I84" s="78">
        <v>1</v>
      </c>
      <c r="J84" s="74" t="s">
        <v>33</v>
      </c>
      <c r="K84" s="79"/>
      <c r="L84" s="74"/>
      <c r="M84" s="73" t="s">
        <v>753</v>
      </c>
      <c r="N84" s="73" t="s">
        <v>669</v>
      </c>
      <c r="O84" s="73" t="s">
        <v>670</v>
      </c>
      <c r="P84" s="74" t="s">
        <v>671</v>
      </c>
      <c r="Q84" s="74" t="s">
        <v>657</v>
      </c>
      <c r="R84" s="82" t="s">
        <v>665</v>
      </c>
    </row>
    <row r="85" customFormat="1" spans="1:18">
      <c r="A85" s="71">
        <v>84</v>
      </c>
      <c r="B85" s="72" t="s">
        <v>665</v>
      </c>
      <c r="C85" s="73" t="s">
        <v>909</v>
      </c>
      <c r="D85" s="74" t="s">
        <v>75</v>
      </c>
      <c r="E85" s="74" t="s">
        <v>75</v>
      </c>
      <c r="F85" s="71">
        <v>286</v>
      </c>
      <c r="G85" s="71">
        <v>43.63</v>
      </c>
      <c r="H85" s="71">
        <v>242.37</v>
      </c>
      <c r="I85" s="78">
        <v>1</v>
      </c>
      <c r="J85" s="74" t="s">
        <v>33</v>
      </c>
      <c r="K85" s="79"/>
      <c r="L85" s="74"/>
      <c r="M85" s="73" t="s">
        <v>753</v>
      </c>
      <c r="N85" s="73" t="s">
        <v>686</v>
      </c>
      <c r="O85" s="73" t="s">
        <v>687</v>
      </c>
      <c r="P85" s="74" t="s">
        <v>671</v>
      </c>
      <c r="Q85" s="74" t="s">
        <v>657</v>
      </c>
      <c r="R85" s="82" t="s">
        <v>665</v>
      </c>
    </row>
    <row r="86" customFormat="1" spans="1:18">
      <c r="A86" s="71">
        <v>85</v>
      </c>
      <c r="B86" s="72" t="s">
        <v>665</v>
      </c>
      <c r="C86" s="73" t="s">
        <v>910</v>
      </c>
      <c r="D86" s="74" t="s">
        <v>75</v>
      </c>
      <c r="E86" s="74" t="s">
        <v>75</v>
      </c>
      <c r="F86" s="71">
        <v>291.1</v>
      </c>
      <c r="G86" s="71">
        <v>44.02</v>
      </c>
      <c r="H86" s="71">
        <v>247.08</v>
      </c>
      <c r="I86" s="78">
        <v>1</v>
      </c>
      <c r="J86" s="74" t="s">
        <v>33</v>
      </c>
      <c r="K86" s="79"/>
      <c r="L86" s="74"/>
      <c r="M86" s="73" t="s">
        <v>753</v>
      </c>
      <c r="N86" s="73" t="s">
        <v>682</v>
      </c>
      <c r="O86" s="73" t="s">
        <v>683</v>
      </c>
      <c r="P86" s="74" t="s">
        <v>671</v>
      </c>
      <c r="Q86" s="74" t="s">
        <v>657</v>
      </c>
      <c r="R86" s="82" t="s">
        <v>665</v>
      </c>
    </row>
    <row r="87" customFormat="1" spans="1:18">
      <c r="A87" s="71">
        <v>86</v>
      </c>
      <c r="B87" s="72" t="s">
        <v>911</v>
      </c>
      <c r="C87" s="73" t="s">
        <v>912</v>
      </c>
      <c r="D87" s="74" t="s">
        <v>71</v>
      </c>
      <c r="E87" s="74" t="s">
        <v>71</v>
      </c>
      <c r="F87" s="71">
        <v>722.44</v>
      </c>
      <c r="G87" s="71">
        <v>148.22</v>
      </c>
      <c r="H87" s="71">
        <v>574.22</v>
      </c>
      <c r="I87" s="78">
        <v>1</v>
      </c>
      <c r="J87" s="74" t="s">
        <v>33</v>
      </c>
      <c r="K87" s="79"/>
      <c r="L87" s="74"/>
      <c r="M87" s="73" t="s">
        <v>753</v>
      </c>
      <c r="N87" s="73" t="s">
        <v>913</v>
      </c>
      <c r="O87" s="73" t="s">
        <v>914</v>
      </c>
      <c r="P87" s="74" t="s">
        <v>915</v>
      </c>
      <c r="Q87" s="74" t="s">
        <v>657</v>
      </c>
      <c r="R87" s="82" t="s">
        <v>911</v>
      </c>
    </row>
    <row r="88" customFormat="1" spans="1:18">
      <c r="A88" s="71">
        <v>87</v>
      </c>
      <c r="B88" s="72" t="s">
        <v>658</v>
      </c>
      <c r="C88" s="73" t="s">
        <v>916</v>
      </c>
      <c r="D88" s="74" t="s">
        <v>71</v>
      </c>
      <c r="E88" s="74" t="s">
        <v>71</v>
      </c>
      <c r="F88" s="71">
        <v>864.76</v>
      </c>
      <c r="G88" s="71">
        <v>107.51</v>
      </c>
      <c r="H88" s="71">
        <v>757.25</v>
      </c>
      <c r="I88" s="78">
        <v>1</v>
      </c>
      <c r="J88" s="74" t="s">
        <v>33</v>
      </c>
      <c r="K88" s="79"/>
      <c r="L88" s="74"/>
      <c r="M88" s="73" t="s">
        <v>753</v>
      </c>
      <c r="N88" s="73" t="s">
        <v>906</v>
      </c>
      <c r="O88" s="73" t="s">
        <v>907</v>
      </c>
      <c r="P88" s="74" t="s">
        <v>664</v>
      </c>
      <c r="Q88" s="74" t="s">
        <v>657</v>
      </c>
      <c r="R88" s="82" t="s">
        <v>658</v>
      </c>
    </row>
    <row r="89" customFormat="1" spans="1:18">
      <c r="A89" s="71">
        <v>88</v>
      </c>
      <c r="B89" s="72" t="s">
        <v>658</v>
      </c>
      <c r="C89" s="73" t="s">
        <v>917</v>
      </c>
      <c r="D89" s="74" t="s">
        <v>71</v>
      </c>
      <c r="E89" s="74" t="s">
        <v>71</v>
      </c>
      <c r="F89" s="71">
        <v>592.4</v>
      </c>
      <c r="G89" s="71">
        <v>265.22</v>
      </c>
      <c r="H89" s="71">
        <v>327.18</v>
      </c>
      <c r="I89" s="78">
        <v>1</v>
      </c>
      <c r="J89" s="74" t="s">
        <v>33</v>
      </c>
      <c r="K89" s="79"/>
      <c r="L89" s="74"/>
      <c r="M89" s="73" t="s">
        <v>753</v>
      </c>
      <c r="N89" s="73" t="s">
        <v>918</v>
      </c>
      <c r="O89" s="73" t="s">
        <v>919</v>
      </c>
      <c r="P89" s="74" t="s">
        <v>664</v>
      </c>
      <c r="Q89" s="74" t="s">
        <v>657</v>
      </c>
      <c r="R89" s="82" t="s">
        <v>658</v>
      </c>
    </row>
    <row r="90" customFormat="1" spans="1:18">
      <c r="A90" s="71">
        <v>89</v>
      </c>
      <c r="B90" s="72" t="s">
        <v>658</v>
      </c>
      <c r="C90" s="73" t="s">
        <v>920</v>
      </c>
      <c r="D90" s="74" t="s">
        <v>46</v>
      </c>
      <c r="E90" s="74" t="s">
        <v>46</v>
      </c>
      <c r="F90" s="71">
        <v>94.79</v>
      </c>
      <c r="G90" s="71">
        <v>2.84</v>
      </c>
      <c r="H90" s="71">
        <v>91.95</v>
      </c>
      <c r="I90" s="78">
        <v>1</v>
      </c>
      <c r="J90" s="74" t="s">
        <v>33</v>
      </c>
      <c r="K90" s="79"/>
      <c r="L90" s="74"/>
      <c r="M90" s="73" t="s">
        <v>753</v>
      </c>
      <c r="N90" s="73" t="s">
        <v>871</v>
      </c>
      <c r="O90" s="73" t="s">
        <v>872</v>
      </c>
      <c r="P90" s="74" t="s">
        <v>664</v>
      </c>
      <c r="Q90" s="74" t="s">
        <v>657</v>
      </c>
      <c r="R90" s="82" t="s">
        <v>658</v>
      </c>
    </row>
    <row r="91" customFormat="1" spans="1:18">
      <c r="A91" s="71">
        <v>90</v>
      </c>
      <c r="B91" s="72" t="s">
        <v>658</v>
      </c>
      <c r="C91" s="73" t="s">
        <v>921</v>
      </c>
      <c r="D91" s="74" t="s">
        <v>76</v>
      </c>
      <c r="E91" s="74" t="s">
        <v>76</v>
      </c>
      <c r="F91" s="71">
        <v>53194.97</v>
      </c>
      <c r="G91" s="71">
        <v>8748.5</v>
      </c>
      <c r="H91" s="71">
        <v>44446.47</v>
      </c>
      <c r="I91" s="78">
        <v>11</v>
      </c>
      <c r="J91" s="74" t="s">
        <v>78</v>
      </c>
      <c r="K91" s="79"/>
      <c r="L91" s="74"/>
      <c r="M91" s="73" t="s">
        <v>753</v>
      </c>
      <c r="N91" s="73" t="s">
        <v>874</v>
      </c>
      <c r="O91" s="73" t="s">
        <v>875</v>
      </c>
      <c r="P91" s="74" t="s">
        <v>664</v>
      </c>
      <c r="Q91" s="74" t="s">
        <v>657</v>
      </c>
      <c r="R91" s="82" t="s">
        <v>658</v>
      </c>
    </row>
    <row r="92" customFormat="1" spans="1:18">
      <c r="A92" s="71">
        <v>91</v>
      </c>
      <c r="B92" s="72" t="s">
        <v>658</v>
      </c>
      <c r="C92" s="73" t="s">
        <v>922</v>
      </c>
      <c r="D92" s="74" t="s">
        <v>76</v>
      </c>
      <c r="E92" s="74" t="s">
        <v>76</v>
      </c>
      <c r="F92" s="71">
        <v>9122.06</v>
      </c>
      <c r="G92" s="71">
        <v>6094.8</v>
      </c>
      <c r="H92" s="71">
        <v>3027.26</v>
      </c>
      <c r="I92" s="78">
        <v>10</v>
      </c>
      <c r="J92" s="74" t="s">
        <v>78</v>
      </c>
      <c r="K92" s="79"/>
      <c r="L92" s="74"/>
      <c r="M92" s="73" t="s">
        <v>753</v>
      </c>
      <c r="N92" s="73" t="s">
        <v>923</v>
      </c>
      <c r="O92" s="73" t="s">
        <v>924</v>
      </c>
      <c r="P92" s="74" t="s">
        <v>664</v>
      </c>
      <c r="Q92" s="74" t="s">
        <v>657</v>
      </c>
      <c r="R92" s="82" t="s">
        <v>658</v>
      </c>
    </row>
    <row r="93" customFormat="1" spans="1:18">
      <c r="A93" s="71">
        <v>92</v>
      </c>
      <c r="B93" s="72" t="s">
        <v>658</v>
      </c>
      <c r="C93" s="73" t="s">
        <v>925</v>
      </c>
      <c r="D93" s="74" t="s">
        <v>76</v>
      </c>
      <c r="E93" s="74" t="s">
        <v>76</v>
      </c>
      <c r="F93" s="71">
        <v>10149.87</v>
      </c>
      <c r="G93" s="71">
        <v>5979.26</v>
      </c>
      <c r="H93" s="71">
        <v>4170.61</v>
      </c>
      <c r="I93" s="78">
        <v>21</v>
      </c>
      <c r="J93" s="74" t="s">
        <v>78</v>
      </c>
      <c r="K93" s="79"/>
      <c r="L93" s="74"/>
      <c r="M93" s="73" t="s">
        <v>753</v>
      </c>
      <c r="N93" s="73" t="s">
        <v>906</v>
      </c>
      <c r="O93" s="73" t="s">
        <v>907</v>
      </c>
      <c r="P93" s="74" t="s">
        <v>664</v>
      </c>
      <c r="Q93" s="74" t="s">
        <v>657</v>
      </c>
      <c r="R93" s="82" t="s">
        <v>658</v>
      </c>
    </row>
    <row r="94" customFormat="1" spans="1:18">
      <c r="A94" s="71">
        <v>93</v>
      </c>
      <c r="B94" s="72" t="s">
        <v>658</v>
      </c>
      <c r="C94" s="73" t="s">
        <v>926</v>
      </c>
      <c r="D94" s="74" t="s">
        <v>76</v>
      </c>
      <c r="E94" s="74" t="s">
        <v>76</v>
      </c>
      <c r="F94" s="71">
        <v>11681</v>
      </c>
      <c r="G94" s="71">
        <v>986.25</v>
      </c>
      <c r="H94" s="71">
        <v>10694.75</v>
      </c>
      <c r="I94" s="78">
        <v>2</v>
      </c>
      <c r="J94" s="74" t="s">
        <v>78</v>
      </c>
      <c r="K94" s="79"/>
      <c r="L94" s="74"/>
      <c r="M94" s="73" t="s">
        <v>753</v>
      </c>
      <c r="N94" s="73" t="s">
        <v>674</v>
      </c>
      <c r="O94" s="73" t="s">
        <v>675</v>
      </c>
      <c r="P94" s="74" t="s">
        <v>664</v>
      </c>
      <c r="Q94" s="74" t="s">
        <v>657</v>
      </c>
      <c r="R94" s="82" t="s">
        <v>658</v>
      </c>
    </row>
    <row r="95" customFormat="1" spans="1:18">
      <c r="A95" s="71">
        <v>94</v>
      </c>
      <c r="B95" s="72" t="s">
        <v>658</v>
      </c>
      <c r="C95" s="73" t="s">
        <v>927</v>
      </c>
      <c r="D95" s="74" t="s">
        <v>76</v>
      </c>
      <c r="E95" s="74" t="s">
        <v>76</v>
      </c>
      <c r="F95" s="71">
        <v>38456.63</v>
      </c>
      <c r="G95" s="71">
        <v>26558.11</v>
      </c>
      <c r="H95" s="71">
        <v>11898.52</v>
      </c>
      <c r="I95" s="78">
        <v>2</v>
      </c>
      <c r="J95" s="74" t="s">
        <v>78</v>
      </c>
      <c r="K95" s="79"/>
      <c r="L95" s="74"/>
      <c r="M95" s="73" t="s">
        <v>753</v>
      </c>
      <c r="N95" s="73" t="s">
        <v>871</v>
      </c>
      <c r="O95" s="73" t="s">
        <v>872</v>
      </c>
      <c r="P95" s="74" t="s">
        <v>664</v>
      </c>
      <c r="Q95" s="74" t="s">
        <v>657</v>
      </c>
      <c r="R95" s="82" t="s">
        <v>658</v>
      </c>
    </row>
    <row r="96" customFormat="1" spans="1:18">
      <c r="A96" s="71">
        <v>95</v>
      </c>
      <c r="B96" s="72" t="s">
        <v>658</v>
      </c>
      <c r="C96" s="73" t="s">
        <v>928</v>
      </c>
      <c r="D96" s="74" t="s">
        <v>76</v>
      </c>
      <c r="E96" s="74" t="s">
        <v>76</v>
      </c>
      <c r="F96" s="71">
        <v>13869.45</v>
      </c>
      <c r="G96" s="71">
        <v>8924.37</v>
      </c>
      <c r="H96" s="71">
        <v>4945.08</v>
      </c>
      <c r="I96" s="78">
        <v>33</v>
      </c>
      <c r="J96" s="74" t="s">
        <v>78</v>
      </c>
      <c r="K96" s="79"/>
      <c r="L96" s="74"/>
      <c r="M96" s="73" t="s">
        <v>753</v>
      </c>
      <c r="N96" s="73" t="s">
        <v>918</v>
      </c>
      <c r="O96" s="73" t="s">
        <v>919</v>
      </c>
      <c r="P96" s="74" t="s">
        <v>664</v>
      </c>
      <c r="Q96" s="74" t="s">
        <v>657</v>
      </c>
      <c r="R96" s="82" t="s">
        <v>658</v>
      </c>
    </row>
    <row r="97" customFormat="1" spans="1:18">
      <c r="A97" s="71">
        <v>96</v>
      </c>
      <c r="B97" s="72" t="s">
        <v>665</v>
      </c>
      <c r="C97" s="73" t="s">
        <v>929</v>
      </c>
      <c r="D97" s="74" t="s">
        <v>55</v>
      </c>
      <c r="E97" s="74" t="s">
        <v>55</v>
      </c>
      <c r="F97" s="71">
        <v>557.48</v>
      </c>
      <c r="G97" s="71">
        <v>16.72</v>
      </c>
      <c r="H97" s="71">
        <v>540.76</v>
      </c>
      <c r="I97" s="78">
        <v>1</v>
      </c>
      <c r="J97" s="74" t="s">
        <v>33</v>
      </c>
      <c r="K97" s="79"/>
      <c r="L97" s="74"/>
      <c r="M97" s="73" t="s">
        <v>677</v>
      </c>
      <c r="N97" s="73" t="s">
        <v>678</v>
      </c>
      <c r="O97" s="73" t="s">
        <v>679</v>
      </c>
      <c r="P97" s="74" t="s">
        <v>671</v>
      </c>
      <c r="Q97" s="74" t="s">
        <v>657</v>
      </c>
      <c r="R97" s="82" t="s">
        <v>665</v>
      </c>
    </row>
    <row r="98" customFormat="1" spans="1:18">
      <c r="A98" s="71">
        <v>97</v>
      </c>
      <c r="B98" s="72" t="s">
        <v>658</v>
      </c>
      <c r="C98" s="73" t="s">
        <v>930</v>
      </c>
      <c r="D98" s="74" t="s">
        <v>55</v>
      </c>
      <c r="E98" s="74" t="s">
        <v>55</v>
      </c>
      <c r="F98" s="71">
        <v>3033.41</v>
      </c>
      <c r="G98" s="71">
        <v>91</v>
      </c>
      <c r="H98" s="71">
        <v>2942.41</v>
      </c>
      <c r="I98" s="78">
        <v>1</v>
      </c>
      <c r="J98" s="74" t="s">
        <v>33</v>
      </c>
      <c r="K98" s="79"/>
      <c r="L98" s="74"/>
      <c r="M98" s="73" t="s">
        <v>900</v>
      </c>
      <c r="N98" s="73" t="s">
        <v>874</v>
      </c>
      <c r="O98" s="73" t="s">
        <v>875</v>
      </c>
      <c r="P98" s="74" t="s">
        <v>664</v>
      </c>
      <c r="Q98" s="74" t="s">
        <v>657</v>
      </c>
      <c r="R98" s="82" t="s">
        <v>658</v>
      </c>
    </row>
    <row r="99" customFormat="1" spans="1:18">
      <c r="A99" s="71">
        <v>98</v>
      </c>
      <c r="B99" s="72" t="s">
        <v>658</v>
      </c>
      <c r="C99" s="73" t="s">
        <v>931</v>
      </c>
      <c r="D99" s="74" t="s">
        <v>64</v>
      </c>
      <c r="E99" s="74" t="s">
        <v>64</v>
      </c>
      <c r="F99" s="71">
        <v>3808.77</v>
      </c>
      <c r="G99" s="71">
        <v>114.26</v>
      </c>
      <c r="H99" s="71">
        <v>3694.51</v>
      </c>
      <c r="I99" s="78">
        <v>1</v>
      </c>
      <c r="J99" s="74" t="s">
        <v>33</v>
      </c>
      <c r="K99" s="79"/>
      <c r="L99" s="74"/>
      <c r="M99" s="73" t="s">
        <v>932</v>
      </c>
      <c r="N99" s="73" t="s">
        <v>874</v>
      </c>
      <c r="O99" s="73" t="s">
        <v>875</v>
      </c>
      <c r="P99" s="74" t="s">
        <v>664</v>
      </c>
      <c r="Q99" s="74" t="s">
        <v>657</v>
      </c>
      <c r="R99" s="82" t="s">
        <v>658</v>
      </c>
    </row>
    <row r="100" customFormat="1" spans="1:18">
      <c r="A100" s="71">
        <v>99</v>
      </c>
      <c r="B100" s="72" t="s">
        <v>658</v>
      </c>
      <c r="C100" s="73" t="s">
        <v>933</v>
      </c>
      <c r="D100" s="74" t="s">
        <v>64</v>
      </c>
      <c r="E100" s="74" t="s">
        <v>64</v>
      </c>
      <c r="F100" s="71">
        <v>3923.63</v>
      </c>
      <c r="G100" s="71">
        <v>117.71</v>
      </c>
      <c r="H100" s="71">
        <v>3805.92</v>
      </c>
      <c r="I100" s="78">
        <v>1</v>
      </c>
      <c r="J100" s="74" t="s">
        <v>33</v>
      </c>
      <c r="K100" s="79"/>
      <c r="L100" s="74"/>
      <c r="M100" s="73" t="s">
        <v>932</v>
      </c>
      <c r="N100" s="73" t="s">
        <v>754</v>
      </c>
      <c r="O100" s="73" t="s">
        <v>755</v>
      </c>
      <c r="P100" s="74" t="s">
        <v>664</v>
      </c>
      <c r="Q100" s="74" t="s">
        <v>657</v>
      </c>
      <c r="R100" s="82" t="s">
        <v>658</v>
      </c>
    </row>
    <row r="101" customFormat="1" spans="1:18">
      <c r="A101" s="71">
        <v>100</v>
      </c>
      <c r="B101" s="72" t="s">
        <v>665</v>
      </c>
      <c r="C101" s="73" t="s">
        <v>934</v>
      </c>
      <c r="D101" s="74" t="s">
        <v>64</v>
      </c>
      <c r="E101" s="74" t="s">
        <v>64</v>
      </c>
      <c r="F101" s="71">
        <v>3115.33</v>
      </c>
      <c r="G101" s="71">
        <v>93.46</v>
      </c>
      <c r="H101" s="71">
        <v>3021.87</v>
      </c>
      <c r="I101" s="78">
        <v>1</v>
      </c>
      <c r="J101" s="74" t="s">
        <v>33</v>
      </c>
      <c r="K101" s="79"/>
      <c r="L101" s="74"/>
      <c r="M101" s="73" t="s">
        <v>935</v>
      </c>
      <c r="N101" s="73" t="s">
        <v>936</v>
      </c>
      <c r="O101" s="73" t="s">
        <v>937</v>
      </c>
      <c r="P101" s="74" t="s">
        <v>671</v>
      </c>
      <c r="Q101" s="74" t="s">
        <v>657</v>
      </c>
      <c r="R101" s="82" t="s">
        <v>665</v>
      </c>
    </row>
    <row r="102" customFormat="1" spans="1:18">
      <c r="A102" s="71">
        <v>101</v>
      </c>
      <c r="B102" s="72" t="s">
        <v>658</v>
      </c>
      <c r="C102" s="73" t="s">
        <v>938</v>
      </c>
      <c r="D102" s="74" t="s">
        <v>64</v>
      </c>
      <c r="E102" s="74" t="s">
        <v>64</v>
      </c>
      <c r="F102" s="71">
        <v>2720.04</v>
      </c>
      <c r="G102" s="71">
        <v>81.6</v>
      </c>
      <c r="H102" s="71">
        <v>2638.44</v>
      </c>
      <c r="I102" s="78">
        <v>1</v>
      </c>
      <c r="J102" s="74" t="s">
        <v>33</v>
      </c>
      <c r="K102" s="79"/>
      <c r="L102" s="74"/>
      <c r="M102" s="73" t="s">
        <v>753</v>
      </c>
      <c r="N102" s="73" t="s">
        <v>923</v>
      </c>
      <c r="O102" s="73" t="s">
        <v>924</v>
      </c>
      <c r="P102" s="74" t="s">
        <v>664</v>
      </c>
      <c r="Q102" s="74" t="s">
        <v>657</v>
      </c>
      <c r="R102" s="82" t="s">
        <v>658</v>
      </c>
    </row>
    <row r="103" customFormat="1" spans="1:18">
      <c r="A103" s="71">
        <v>102</v>
      </c>
      <c r="B103" s="72" t="s">
        <v>665</v>
      </c>
      <c r="C103" s="73" t="s">
        <v>939</v>
      </c>
      <c r="D103" s="74" t="s">
        <v>64</v>
      </c>
      <c r="E103" s="74" t="s">
        <v>64</v>
      </c>
      <c r="F103" s="71">
        <v>1179.64</v>
      </c>
      <c r="G103" s="71">
        <v>35.39</v>
      </c>
      <c r="H103" s="71">
        <v>1144.25</v>
      </c>
      <c r="I103" s="78">
        <v>1</v>
      </c>
      <c r="J103" s="74" t="s">
        <v>33</v>
      </c>
      <c r="K103" s="79"/>
      <c r="L103" s="74"/>
      <c r="M103" s="73" t="s">
        <v>932</v>
      </c>
      <c r="N103" s="73" t="s">
        <v>738</v>
      </c>
      <c r="O103" s="73" t="s">
        <v>739</v>
      </c>
      <c r="P103" s="74" t="s">
        <v>671</v>
      </c>
      <c r="Q103" s="74" t="s">
        <v>657</v>
      </c>
      <c r="R103" s="82" t="s">
        <v>665</v>
      </c>
    </row>
    <row r="104" customFormat="1" spans="1:18">
      <c r="A104" s="71">
        <v>103</v>
      </c>
      <c r="B104" s="72" t="s">
        <v>665</v>
      </c>
      <c r="C104" s="73" t="s">
        <v>940</v>
      </c>
      <c r="D104" s="74" t="s">
        <v>64</v>
      </c>
      <c r="E104" s="74" t="s">
        <v>64</v>
      </c>
      <c r="F104" s="71">
        <v>3164.22</v>
      </c>
      <c r="G104" s="71">
        <v>94.93</v>
      </c>
      <c r="H104" s="71">
        <v>3069.29</v>
      </c>
      <c r="I104" s="78">
        <v>1</v>
      </c>
      <c r="J104" s="74" t="s">
        <v>33</v>
      </c>
      <c r="K104" s="79"/>
      <c r="L104" s="74"/>
      <c r="M104" s="73" t="s">
        <v>935</v>
      </c>
      <c r="N104" s="73" t="s">
        <v>941</v>
      </c>
      <c r="O104" s="73" t="s">
        <v>942</v>
      </c>
      <c r="P104" s="74" t="s">
        <v>671</v>
      </c>
      <c r="Q104" s="74" t="s">
        <v>657</v>
      </c>
      <c r="R104" s="82" t="s">
        <v>665</v>
      </c>
    </row>
    <row r="105" customFormat="1" spans="1:18">
      <c r="A105" s="71">
        <v>104</v>
      </c>
      <c r="B105" s="72" t="s">
        <v>658</v>
      </c>
      <c r="C105" s="73" t="s">
        <v>943</v>
      </c>
      <c r="D105" s="74" t="s">
        <v>64</v>
      </c>
      <c r="E105" s="74" t="s">
        <v>64</v>
      </c>
      <c r="F105" s="71">
        <v>4143.29</v>
      </c>
      <c r="G105" s="71">
        <v>124.3</v>
      </c>
      <c r="H105" s="71">
        <v>4018.99</v>
      </c>
      <c r="I105" s="78">
        <v>1</v>
      </c>
      <c r="J105" s="74" t="s">
        <v>33</v>
      </c>
      <c r="K105" s="79"/>
      <c r="L105" s="74"/>
      <c r="M105" s="73" t="s">
        <v>695</v>
      </c>
      <c r="N105" s="73" t="s">
        <v>674</v>
      </c>
      <c r="O105" s="73" t="s">
        <v>675</v>
      </c>
      <c r="P105" s="74" t="s">
        <v>664</v>
      </c>
      <c r="Q105" s="74" t="s">
        <v>657</v>
      </c>
      <c r="R105" s="82" t="s">
        <v>658</v>
      </c>
    </row>
    <row r="106" customFormat="1" spans="1:18">
      <c r="A106" s="71">
        <v>105</v>
      </c>
      <c r="B106" s="72" t="s">
        <v>665</v>
      </c>
      <c r="C106" s="73" t="s">
        <v>944</v>
      </c>
      <c r="D106" s="74" t="s">
        <v>64</v>
      </c>
      <c r="E106" s="74" t="s">
        <v>64</v>
      </c>
      <c r="F106" s="71">
        <v>3483.26</v>
      </c>
      <c r="G106" s="71">
        <v>104.5</v>
      </c>
      <c r="H106" s="71">
        <v>3378.76</v>
      </c>
      <c r="I106" s="78">
        <v>1</v>
      </c>
      <c r="J106" s="74" t="s">
        <v>33</v>
      </c>
      <c r="K106" s="79"/>
      <c r="L106" s="74"/>
      <c r="M106" s="73" t="s">
        <v>753</v>
      </c>
      <c r="N106" s="73" t="s">
        <v>884</v>
      </c>
      <c r="O106" s="73" t="s">
        <v>885</v>
      </c>
      <c r="P106" s="74" t="s">
        <v>671</v>
      </c>
      <c r="Q106" s="74" t="s">
        <v>657</v>
      </c>
      <c r="R106" s="82" t="s">
        <v>665</v>
      </c>
    </row>
    <row r="107" customFormat="1" spans="1:18">
      <c r="A107" s="71">
        <v>106</v>
      </c>
      <c r="B107" s="72" t="s">
        <v>665</v>
      </c>
      <c r="C107" s="73" t="s">
        <v>945</v>
      </c>
      <c r="D107" s="74" t="s">
        <v>64</v>
      </c>
      <c r="E107" s="74" t="s">
        <v>64</v>
      </c>
      <c r="F107" s="71">
        <v>3304.64</v>
      </c>
      <c r="G107" s="71">
        <v>99.14</v>
      </c>
      <c r="H107" s="71">
        <v>3205.5</v>
      </c>
      <c r="I107" s="78">
        <v>1</v>
      </c>
      <c r="J107" s="74" t="s">
        <v>33</v>
      </c>
      <c r="K107" s="79"/>
      <c r="L107" s="74"/>
      <c r="M107" s="73" t="s">
        <v>932</v>
      </c>
      <c r="N107" s="73" t="s">
        <v>946</v>
      </c>
      <c r="O107" s="73" t="s">
        <v>947</v>
      </c>
      <c r="P107" s="74" t="s">
        <v>671</v>
      </c>
      <c r="Q107" s="74" t="s">
        <v>657</v>
      </c>
      <c r="R107" s="82" t="s">
        <v>665</v>
      </c>
    </row>
    <row r="108" customFormat="1" spans="1:18">
      <c r="A108" s="71">
        <v>107</v>
      </c>
      <c r="B108" s="72" t="s">
        <v>665</v>
      </c>
      <c r="C108" s="73" t="s">
        <v>948</v>
      </c>
      <c r="D108" s="74" t="s">
        <v>64</v>
      </c>
      <c r="E108" s="74" t="s">
        <v>64</v>
      </c>
      <c r="F108" s="71">
        <v>2762.5</v>
      </c>
      <c r="G108" s="71">
        <v>82.88</v>
      </c>
      <c r="H108" s="71">
        <v>2679.62</v>
      </c>
      <c r="I108" s="78">
        <v>1</v>
      </c>
      <c r="J108" s="74" t="s">
        <v>33</v>
      </c>
      <c r="K108" s="79"/>
      <c r="L108" s="74"/>
      <c r="M108" s="73" t="s">
        <v>949</v>
      </c>
      <c r="N108" s="73" t="s">
        <v>950</v>
      </c>
      <c r="O108" s="73" t="s">
        <v>951</v>
      </c>
      <c r="P108" s="74" t="s">
        <v>671</v>
      </c>
      <c r="Q108" s="74" t="s">
        <v>657</v>
      </c>
      <c r="R108" s="82" t="s">
        <v>665</v>
      </c>
    </row>
    <row r="109" customFormat="1" spans="1:18">
      <c r="A109" s="71">
        <v>108</v>
      </c>
      <c r="B109" s="72" t="s">
        <v>658</v>
      </c>
      <c r="C109" s="73" t="s">
        <v>952</v>
      </c>
      <c r="D109" s="74" t="s">
        <v>64</v>
      </c>
      <c r="E109" s="74" t="s">
        <v>64</v>
      </c>
      <c r="F109" s="71">
        <v>2848.22</v>
      </c>
      <c r="G109" s="71">
        <v>85.45</v>
      </c>
      <c r="H109" s="71">
        <v>2762.77</v>
      </c>
      <c r="I109" s="78">
        <v>1</v>
      </c>
      <c r="J109" s="74" t="s">
        <v>33</v>
      </c>
      <c r="K109" s="79"/>
      <c r="L109" s="74"/>
      <c r="M109" s="73" t="s">
        <v>753</v>
      </c>
      <c r="N109" s="73" t="s">
        <v>871</v>
      </c>
      <c r="O109" s="73" t="s">
        <v>872</v>
      </c>
      <c r="P109" s="74" t="s">
        <v>664</v>
      </c>
      <c r="Q109" s="74" t="s">
        <v>657</v>
      </c>
      <c r="R109" s="82" t="s">
        <v>658</v>
      </c>
    </row>
    <row r="110" customFormat="1" spans="1:18">
      <c r="A110" s="71">
        <v>109</v>
      </c>
      <c r="B110" s="72" t="s">
        <v>651</v>
      </c>
      <c r="C110" s="73" t="s">
        <v>953</v>
      </c>
      <c r="D110" s="74" t="s">
        <v>64</v>
      </c>
      <c r="E110" s="74" t="s">
        <v>64</v>
      </c>
      <c r="F110" s="71">
        <v>935.84</v>
      </c>
      <c r="G110" s="71">
        <v>28.08</v>
      </c>
      <c r="H110" s="71">
        <v>907.76</v>
      </c>
      <c r="I110" s="78">
        <v>1</v>
      </c>
      <c r="J110" s="74" t="s">
        <v>33</v>
      </c>
      <c r="K110" s="79"/>
      <c r="L110" s="74"/>
      <c r="M110" s="73" t="s">
        <v>932</v>
      </c>
      <c r="N110" s="73" t="s">
        <v>654</v>
      </c>
      <c r="O110" s="73" t="s">
        <v>655</v>
      </c>
      <c r="P110" s="74" t="s">
        <v>656</v>
      </c>
      <c r="Q110" s="74" t="s">
        <v>657</v>
      </c>
      <c r="R110" s="82" t="s">
        <v>651</v>
      </c>
    </row>
    <row r="111" customFormat="1" spans="1:18">
      <c r="A111" s="71">
        <v>110</v>
      </c>
      <c r="B111" s="72" t="s">
        <v>665</v>
      </c>
      <c r="C111" s="73" t="s">
        <v>954</v>
      </c>
      <c r="D111" s="74" t="s">
        <v>64</v>
      </c>
      <c r="E111" s="74" t="s">
        <v>64</v>
      </c>
      <c r="F111" s="71">
        <v>2807.58</v>
      </c>
      <c r="G111" s="71">
        <v>84.23</v>
      </c>
      <c r="H111" s="71">
        <v>2723.35</v>
      </c>
      <c r="I111" s="78">
        <v>1</v>
      </c>
      <c r="J111" s="74" t="s">
        <v>33</v>
      </c>
      <c r="K111" s="79"/>
      <c r="L111" s="74"/>
      <c r="M111" s="73" t="s">
        <v>753</v>
      </c>
      <c r="N111" s="73" t="s">
        <v>692</v>
      </c>
      <c r="O111" s="73" t="s">
        <v>693</v>
      </c>
      <c r="P111" s="74" t="s">
        <v>671</v>
      </c>
      <c r="Q111" s="74" t="s">
        <v>657</v>
      </c>
      <c r="R111" s="82" t="s">
        <v>665</v>
      </c>
    </row>
    <row r="112" customFormat="1" spans="1:18">
      <c r="A112" s="71">
        <v>111</v>
      </c>
      <c r="B112" s="72" t="s">
        <v>665</v>
      </c>
      <c r="C112" s="73" t="s">
        <v>955</v>
      </c>
      <c r="D112" s="74" t="s">
        <v>64</v>
      </c>
      <c r="E112" s="74" t="s">
        <v>64</v>
      </c>
      <c r="F112" s="71">
        <v>3653.37</v>
      </c>
      <c r="G112" s="71">
        <v>109.6</v>
      </c>
      <c r="H112" s="71">
        <v>3543.77</v>
      </c>
      <c r="I112" s="78">
        <v>1</v>
      </c>
      <c r="J112" s="74" t="s">
        <v>33</v>
      </c>
      <c r="K112" s="79"/>
      <c r="L112" s="74"/>
      <c r="M112" s="73" t="s">
        <v>753</v>
      </c>
      <c r="N112" s="73" t="s">
        <v>686</v>
      </c>
      <c r="O112" s="73" t="s">
        <v>687</v>
      </c>
      <c r="P112" s="74" t="s">
        <v>671</v>
      </c>
      <c r="Q112" s="74" t="s">
        <v>657</v>
      </c>
      <c r="R112" s="82" t="s">
        <v>665</v>
      </c>
    </row>
    <row r="113" customFormat="1" spans="1:18">
      <c r="A113" s="71">
        <v>112</v>
      </c>
      <c r="B113" s="72" t="s">
        <v>665</v>
      </c>
      <c r="C113" s="73" t="s">
        <v>956</v>
      </c>
      <c r="D113" s="74" t="s">
        <v>45</v>
      </c>
      <c r="E113" s="74" t="s">
        <v>45</v>
      </c>
      <c r="F113" s="71">
        <v>592.06</v>
      </c>
      <c r="G113" s="71">
        <v>429.48</v>
      </c>
      <c r="H113" s="71">
        <v>162.58</v>
      </c>
      <c r="I113" s="78">
        <v>1</v>
      </c>
      <c r="J113" s="74" t="s">
        <v>33</v>
      </c>
      <c r="K113" s="79"/>
      <c r="L113" s="74"/>
      <c r="M113" s="73" t="s">
        <v>753</v>
      </c>
      <c r="N113" s="73" t="s">
        <v>692</v>
      </c>
      <c r="O113" s="73" t="s">
        <v>693</v>
      </c>
      <c r="P113" s="74" t="s">
        <v>671</v>
      </c>
      <c r="Q113" s="74" t="s">
        <v>657</v>
      </c>
      <c r="R113" s="82" t="s">
        <v>665</v>
      </c>
    </row>
    <row r="114" customFormat="1" spans="1:18">
      <c r="A114" s="71">
        <v>113</v>
      </c>
      <c r="B114" s="72" t="s">
        <v>665</v>
      </c>
      <c r="C114" s="73" t="s">
        <v>957</v>
      </c>
      <c r="D114" s="74" t="s">
        <v>31</v>
      </c>
      <c r="E114" s="74" t="s">
        <v>31</v>
      </c>
      <c r="F114" s="71">
        <v>864.76</v>
      </c>
      <c r="G114" s="71">
        <v>107.51</v>
      </c>
      <c r="H114" s="71">
        <v>757.25</v>
      </c>
      <c r="I114" s="78">
        <v>1</v>
      </c>
      <c r="J114" s="74" t="s">
        <v>33</v>
      </c>
      <c r="K114" s="79"/>
      <c r="L114" s="74"/>
      <c r="M114" s="73" t="s">
        <v>753</v>
      </c>
      <c r="N114" s="73" t="s">
        <v>678</v>
      </c>
      <c r="O114" s="73" t="s">
        <v>679</v>
      </c>
      <c r="P114" s="74" t="s">
        <v>671</v>
      </c>
      <c r="Q114" s="74" t="s">
        <v>657</v>
      </c>
      <c r="R114" s="82" t="s">
        <v>665</v>
      </c>
    </row>
    <row r="115" customFormat="1" spans="1:18">
      <c r="A115" s="71">
        <v>114</v>
      </c>
      <c r="B115" s="72" t="s">
        <v>658</v>
      </c>
      <c r="C115" s="73" t="s">
        <v>958</v>
      </c>
      <c r="D115" s="74" t="s">
        <v>72</v>
      </c>
      <c r="E115" s="74" t="s">
        <v>72</v>
      </c>
      <c r="F115" s="71">
        <v>2564.98</v>
      </c>
      <c r="G115" s="71">
        <v>526.16</v>
      </c>
      <c r="H115" s="71">
        <v>2038.82</v>
      </c>
      <c r="I115" s="78">
        <v>1</v>
      </c>
      <c r="J115" s="74" t="s">
        <v>33</v>
      </c>
      <c r="K115" s="79"/>
      <c r="L115" s="74"/>
      <c r="M115" s="73" t="s">
        <v>753</v>
      </c>
      <c r="N115" s="73" t="s">
        <v>871</v>
      </c>
      <c r="O115" s="73" t="s">
        <v>872</v>
      </c>
      <c r="P115" s="74" t="s">
        <v>664</v>
      </c>
      <c r="Q115" s="74" t="s">
        <v>657</v>
      </c>
      <c r="R115" s="82" t="s">
        <v>658</v>
      </c>
    </row>
    <row r="116" customFormat="1" spans="1:18">
      <c r="A116" s="71">
        <v>115</v>
      </c>
      <c r="B116" s="72" t="s">
        <v>658</v>
      </c>
      <c r="C116" s="73" t="s">
        <v>959</v>
      </c>
      <c r="D116" s="74" t="s">
        <v>69</v>
      </c>
      <c r="E116" s="74" t="s">
        <v>69</v>
      </c>
      <c r="F116" s="71">
        <v>1665.84</v>
      </c>
      <c r="G116" s="71">
        <v>49.98</v>
      </c>
      <c r="H116" s="71">
        <v>1615.86</v>
      </c>
      <c r="I116" s="78">
        <v>1</v>
      </c>
      <c r="J116" s="74" t="s">
        <v>33</v>
      </c>
      <c r="K116" s="79"/>
      <c r="L116" s="74"/>
      <c r="M116" s="73" t="s">
        <v>753</v>
      </c>
      <c r="N116" s="73" t="s">
        <v>871</v>
      </c>
      <c r="O116" s="73" t="s">
        <v>872</v>
      </c>
      <c r="P116" s="74" t="s">
        <v>664</v>
      </c>
      <c r="Q116" s="74" t="s">
        <v>657</v>
      </c>
      <c r="R116" s="82" t="s">
        <v>658</v>
      </c>
    </row>
    <row r="117" customFormat="1" spans="1:18">
      <c r="A117" s="71">
        <v>116</v>
      </c>
      <c r="B117" s="72" t="s">
        <v>665</v>
      </c>
      <c r="C117" s="73" t="s">
        <v>960</v>
      </c>
      <c r="D117" s="74" t="s">
        <v>69</v>
      </c>
      <c r="E117" s="74" t="s">
        <v>69</v>
      </c>
      <c r="F117" s="71">
        <v>1661.02</v>
      </c>
      <c r="G117" s="71">
        <v>49.83</v>
      </c>
      <c r="H117" s="71">
        <v>1611.19</v>
      </c>
      <c r="I117" s="78">
        <v>1</v>
      </c>
      <c r="J117" s="74" t="s">
        <v>33</v>
      </c>
      <c r="K117" s="79"/>
      <c r="L117" s="74"/>
      <c r="M117" s="73" t="s">
        <v>753</v>
      </c>
      <c r="N117" s="73" t="s">
        <v>682</v>
      </c>
      <c r="O117" s="73" t="s">
        <v>683</v>
      </c>
      <c r="P117" s="74" t="s">
        <v>671</v>
      </c>
      <c r="Q117" s="74" t="s">
        <v>657</v>
      </c>
      <c r="R117" s="82" t="s">
        <v>665</v>
      </c>
    </row>
    <row r="118" customFormat="1" spans="1:18">
      <c r="A118" s="71">
        <v>117</v>
      </c>
      <c r="B118" s="72" t="s">
        <v>665</v>
      </c>
      <c r="C118" s="73" t="s">
        <v>961</v>
      </c>
      <c r="D118" s="74" t="s">
        <v>69</v>
      </c>
      <c r="E118" s="74" t="s">
        <v>69</v>
      </c>
      <c r="F118" s="71">
        <v>1672.12</v>
      </c>
      <c r="G118" s="71">
        <v>50.16</v>
      </c>
      <c r="H118" s="71">
        <v>1621.96</v>
      </c>
      <c r="I118" s="78">
        <v>1</v>
      </c>
      <c r="J118" s="74" t="s">
        <v>33</v>
      </c>
      <c r="K118" s="79"/>
      <c r="L118" s="74"/>
      <c r="M118" s="73" t="s">
        <v>753</v>
      </c>
      <c r="N118" s="73" t="s">
        <v>686</v>
      </c>
      <c r="O118" s="73" t="s">
        <v>687</v>
      </c>
      <c r="P118" s="74" t="s">
        <v>671</v>
      </c>
      <c r="Q118" s="74" t="s">
        <v>657</v>
      </c>
      <c r="R118" s="82" t="s">
        <v>665</v>
      </c>
    </row>
    <row r="119" customFormat="1" spans="1:18">
      <c r="A119" s="71">
        <v>118</v>
      </c>
      <c r="B119" s="72" t="s">
        <v>665</v>
      </c>
      <c r="C119" s="73" t="s">
        <v>962</v>
      </c>
      <c r="D119" s="74" t="s">
        <v>74</v>
      </c>
      <c r="E119" s="74" t="s">
        <v>74</v>
      </c>
      <c r="F119" s="71">
        <v>321.56</v>
      </c>
      <c r="G119" s="71">
        <v>22.65</v>
      </c>
      <c r="H119" s="71">
        <v>298.91</v>
      </c>
      <c r="I119" s="78">
        <v>1</v>
      </c>
      <c r="J119" s="74" t="s">
        <v>33</v>
      </c>
      <c r="K119" s="79"/>
      <c r="L119" s="74"/>
      <c r="M119" s="73" t="s">
        <v>753</v>
      </c>
      <c r="N119" s="73" t="s">
        <v>686</v>
      </c>
      <c r="O119" s="73" t="s">
        <v>687</v>
      </c>
      <c r="P119" s="74" t="s">
        <v>671</v>
      </c>
      <c r="Q119" s="74" t="s">
        <v>657</v>
      </c>
      <c r="R119" s="82" t="s">
        <v>665</v>
      </c>
    </row>
    <row r="120" customFormat="1" spans="1:18">
      <c r="A120" s="71">
        <v>119</v>
      </c>
      <c r="B120" s="72" t="s">
        <v>665</v>
      </c>
      <c r="C120" s="73" t="s">
        <v>963</v>
      </c>
      <c r="D120" s="74" t="s">
        <v>74</v>
      </c>
      <c r="E120" s="74" t="s">
        <v>74</v>
      </c>
      <c r="F120" s="71">
        <v>321.56</v>
      </c>
      <c r="G120" s="71">
        <v>22.65</v>
      </c>
      <c r="H120" s="71">
        <v>298.91</v>
      </c>
      <c r="I120" s="78">
        <v>1</v>
      </c>
      <c r="J120" s="74" t="s">
        <v>33</v>
      </c>
      <c r="K120" s="79"/>
      <c r="L120" s="74"/>
      <c r="M120" s="73" t="s">
        <v>753</v>
      </c>
      <c r="N120" s="73" t="s">
        <v>678</v>
      </c>
      <c r="O120" s="73" t="s">
        <v>679</v>
      </c>
      <c r="P120" s="74" t="s">
        <v>671</v>
      </c>
      <c r="Q120" s="74" t="s">
        <v>657</v>
      </c>
      <c r="R120" s="82" t="s">
        <v>665</v>
      </c>
    </row>
    <row r="121" customFormat="1" spans="1:18">
      <c r="A121" s="71">
        <v>120</v>
      </c>
      <c r="B121" s="72" t="s">
        <v>658</v>
      </c>
      <c r="C121" s="73" t="s">
        <v>964</v>
      </c>
      <c r="D121" s="74" t="s">
        <v>74</v>
      </c>
      <c r="E121" s="74" t="s">
        <v>74</v>
      </c>
      <c r="F121" s="71">
        <v>321.56</v>
      </c>
      <c r="G121" s="71">
        <v>22.65</v>
      </c>
      <c r="H121" s="71">
        <v>298.91</v>
      </c>
      <c r="I121" s="78">
        <v>1</v>
      </c>
      <c r="J121" s="74" t="s">
        <v>33</v>
      </c>
      <c r="K121" s="79"/>
      <c r="L121" s="74"/>
      <c r="M121" s="73" t="s">
        <v>753</v>
      </c>
      <c r="N121" s="73" t="s">
        <v>906</v>
      </c>
      <c r="O121" s="73" t="s">
        <v>907</v>
      </c>
      <c r="P121" s="74" t="s">
        <v>664</v>
      </c>
      <c r="Q121" s="74" t="s">
        <v>657</v>
      </c>
      <c r="R121" s="82" t="s">
        <v>658</v>
      </c>
    </row>
    <row r="122" customFormat="1" spans="1:18">
      <c r="A122" s="71">
        <v>121</v>
      </c>
      <c r="B122" s="72" t="s">
        <v>665</v>
      </c>
      <c r="C122" s="73" t="s">
        <v>965</v>
      </c>
      <c r="D122" s="74" t="s">
        <v>74</v>
      </c>
      <c r="E122" s="74" t="s">
        <v>74</v>
      </c>
      <c r="F122" s="71">
        <v>361.48</v>
      </c>
      <c r="G122" s="71">
        <v>103.37</v>
      </c>
      <c r="H122" s="71">
        <v>258.11</v>
      </c>
      <c r="I122" s="78">
        <v>1</v>
      </c>
      <c r="J122" s="74" t="s">
        <v>33</v>
      </c>
      <c r="K122" s="79"/>
      <c r="L122" s="74"/>
      <c r="M122" s="73" t="s">
        <v>753</v>
      </c>
      <c r="N122" s="73" t="s">
        <v>669</v>
      </c>
      <c r="O122" s="73" t="s">
        <v>670</v>
      </c>
      <c r="P122" s="74" t="s">
        <v>671</v>
      </c>
      <c r="Q122" s="74" t="s">
        <v>657</v>
      </c>
      <c r="R122" s="82" t="s">
        <v>665</v>
      </c>
    </row>
    <row r="123" customFormat="1" spans="1:18">
      <c r="A123" s="71">
        <v>122</v>
      </c>
      <c r="B123" s="72" t="s">
        <v>658</v>
      </c>
      <c r="C123" s="73" t="s">
        <v>966</v>
      </c>
      <c r="D123" s="74" t="s">
        <v>73</v>
      </c>
      <c r="E123" s="74" t="s">
        <v>73</v>
      </c>
      <c r="F123" s="71">
        <v>629.05</v>
      </c>
      <c r="G123" s="71">
        <v>288.37</v>
      </c>
      <c r="H123" s="71">
        <v>340.68</v>
      </c>
      <c r="I123" s="78">
        <v>1</v>
      </c>
      <c r="J123" s="74" t="s">
        <v>33</v>
      </c>
      <c r="K123" s="79"/>
      <c r="L123" s="74"/>
      <c r="M123" s="73" t="s">
        <v>753</v>
      </c>
      <c r="N123" s="73" t="s">
        <v>674</v>
      </c>
      <c r="O123" s="73" t="s">
        <v>675</v>
      </c>
      <c r="P123" s="74" t="s">
        <v>664</v>
      </c>
      <c r="Q123" s="74" t="s">
        <v>657</v>
      </c>
      <c r="R123" s="82" t="s">
        <v>658</v>
      </c>
    </row>
    <row r="124" customFormat="1" spans="1:18">
      <c r="A124" s="71">
        <v>123</v>
      </c>
      <c r="B124" s="72" t="s">
        <v>665</v>
      </c>
      <c r="C124" s="73" t="s">
        <v>967</v>
      </c>
      <c r="D124" s="74" t="s">
        <v>73</v>
      </c>
      <c r="E124" s="74" t="s">
        <v>73</v>
      </c>
      <c r="F124" s="71">
        <v>352.04</v>
      </c>
      <c r="G124" s="71">
        <v>161.34</v>
      </c>
      <c r="H124" s="71">
        <v>190.7</v>
      </c>
      <c r="I124" s="78">
        <v>1</v>
      </c>
      <c r="J124" s="74" t="s">
        <v>33</v>
      </c>
      <c r="K124" s="79"/>
      <c r="L124" s="74"/>
      <c r="M124" s="73" t="s">
        <v>753</v>
      </c>
      <c r="N124" s="73" t="s">
        <v>686</v>
      </c>
      <c r="O124" s="73" t="s">
        <v>687</v>
      </c>
      <c r="P124" s="74" t="s">
        <v>671</v>
      </c>
      <c r="Q124" s="74" t="s">
        <v>657</v>
      </c>
      <c r="R124" s="82" t="s">
        <v>665</v>
      </c>
    </row>
    <row r="125" customFormat="1" spans="1:18">
      <c r="A125" s="71">
        <v>124</v>
      </c>
      <c r="B125" s="72" t="s">
        <v>658</v>
      </c>
      <c r="C125" s="73" t="s">
        <v>968</v>
      </c>
      <c r="D125" s="74" t="s">
        <v>70</v>
      </c>
      <c r="E125" s="74" t="s">
        <v>70</v>
      </c>
      <c r="F125" s="71">
        <v>187.05</v>
      </c>
      <c r="G125" s="71">
        <v>5.61</v>
      </c>
      <c r="H125" s="71">
        <v>181.44</v>
      </c>
      <c r="I125" s="78">
        <v>1</v>
      </c>
      <c r="J125" s="74" t="s">
        <v>33</v>
      </c>
      <c r="K125" s="79"/>
      <c r="L125" s="74"/>
      <c r="M125" s="73" t="s">
        <v>753</v>
      </c>
      <c r="N125" s="73" t="s">
        <v>674</v>
      </c>
      <c r="O125" s="73" t="s">
        <v>675</v>
      </c>
      <c r="P125" s="74" t="s">
        <v>664</v>
      </c>
      <c r="Q125" s="74" t="s">
        <v>657</v>
      </c>
      <c r="R125" s="82" t="s">
        <v>658</v>
      </c>
    </row>
    <row r="126" customFormat="1" spans="1:18">
      <c r="A126" s="71">
        <v>125</v>
      </c>
      <c r="B126" s="72" t="s">
        <v>658</v>
      </c>
      <c r="C126" s="73" t="s">
        <v>969</v>
      </c>
      <c r="D126" s="74" t="s">
        <v>70</v>
      </c>
      <c r="E126" s="74" t="s">
        <v>70</v>
      </c>
      <c r="F126" s="71">
        <v>379.13</v>
      </c>
      <c r="G126" s="71">
        <v>167.68</v>
      </c>
      <c r="H126" s="71">
        <v>211.45</v>
      </c>
      <c r="I126" s="78">
        <v>1</v>
      </c>
      <c r="J126" s="74" t="s">
        <v>33</v>
      </c>
      <c r="K126" s="79"/>
      <c r="L126" s="74"/>
      <c r="M126" s="73" t="s">
        <v>753</v>
      </c>
      <c r="N126" s="73" t="s">
        <v>906</v>
      </c>
      <c r="O126" s="73" t="s">
        <v>907</v>
      </c>
      <c r="P126" s="74" t="s">
        <v>664</v>
      </c>
      <c r="Q126" s="74" t="s">
        <v>657</v>
      </c>
      <c r="R126" s="82" t="s">
        <v>658</v>
      </c>
    </row>
    <row r="127" customFormat="1" spans="1:18">
      <c r="A127" s="71">
        <v>126</v>
      </c>
      <c r="B127" s="72" t="s">
        <v>658</v>
      </c>
      <c r="C127" s="73" t="s">
        <v>970</v>
      </c>
      <c r="D127" s="74" t="s">
        <v>70</v>
      </c>
      <c r="E127" s="74" t="s">
        <v>70</v>
      </c>
      <c r="F127" s="82">
        <v>386.18</v>
      </c>
      <c r="G127" s="82">
        <v>167.38</v>
      </c>
      <c r="H127" s="82">
        <v>218.8</v>
      </c>
      <c r="I127" s="78">
        <v>1</v>
      </c>
      <c r="J127" s="74" t="s">
        <v>33</v>
      </c>
      <c r="K127" s="82"/>
      <c r="L127" s="74"/>
      <c r="M127" s="73" t="s">
        <v>753</v>
      </c>
      <c r="N127" s="73" t="s">
        <v>874</v>
      </c>
      <c r="O127" s="73" t="s">
        <v>875</v>
      </c>
      <c r="P127" s="74" t="s">
        <v>664</v>
      </c>
      <c r="Q127" s="74" t="s">
        <v>657</v>
      </c>
      <c r="R127" s="82" t="s">
        <v>658</v>
      </c>
    </row>
    <row r="128" customFormat="1" spans="1:18">
      <c r="A128" s="71">
        <v>127</v>
      </c>
      <c r="B128" s="72" t="s">
        <v>658</v>
      </c>
      <c r="C128" s="73" t="s">
        <v>971</v>
      </c>
      <c r="D128" s="74" t="s">
        <v>76</v>
      </c>
      <c r="E128" s="74" t="s">
        <v>76</v>
      </c>
      <c r="F128" s="82">
        <v>31953.24</v>
      </c>
      <c r="G128" s="82">
        <v>10381.24</v>
      </c>
      <c r="H128" s="82">
        <v>21572</v>
      </c>
      <c r="I128" s="78">
        <v>17</v>
      </c>
      <c r="J128" s="74" t="s">
        <v>78</v>
      </c>
      <c r="K128" s="82"/>
      <c r="L128" s="73" t="s">
        <v>972</v>
      </c>
      <c r="M128" s="73" t="s">
        <v>753</v>
      </c>
      <c r="N128" s="73" t="s">
        <v>973</v>
      </c>
      <c r="O128" s="73" t="s">
        <v>974</v>
      </c>
      <c r="P128" s="74" t="s">
        <v>664</v>
      </c>
      <c r="Q128" s="74" t="s">
        <v>657</v>
      </c>
      <c r="R128" s="82" t="s">
        <v>658</v>
      </c>
    </row>
    <row r="129" customFormat="1" spans="1:18">
      <c r="A129" s="71">
        <v>128</v>
      </c>
      <c r="B129" s="72" t="s">
        <v>658</v>
      </c>
      <c r="C129" s="73" t="s">
        <v>975</v>
      </c>
      <c r="D129" s="74" t="s">
        <v>76</v>
      </c>
      <c r="E129" s="74" t="s">
        <v>76</v>
      </c>
      <c r="F129" s="82">
        <v>20546.78</v>
      </c>
      <c r="G129" s="82">
        <v>10068.64</v>
      </c>
      <c r="H129" s="82">
        <v>10478.14</v>
      </c>
      <c r="I129" s="78">
        <v>22</v>
      </c>
      <c r="J129" s="74" t="s">
        <v>78</v>
      </c>
      <c r="K129" s="82"/>
      <c r="L129" s="73" t="s">
        <v>976</v>
      </c>
      <c r="M129" s="73" t="s">
        <v>753</v>
      </c>
      <c r="N129" s="73" t="s">
        <v>977</v>
      </c>
      <c r="O129" s="73" t="s">
        <v>978</v>
      </c>
      <c r="P129" s="74" t="s">
        <v>664</v>
      </c>
      <c r="Q129" s="74" t="s">
        <v>657</v>
      </c>
      <c r="R129" s="82" t="s">
        <v>658</v>
      </c>
    </row>
    <row r="130" customFormat="1" spans="1:18">
      <c r="A130" s="71">
        <v>129</v>
      </c>
      <c r="B130" s="72" t="s">
        <v>658</v>
      </c>
      <c r="C130" s="73" t="s">
        <v>979</v>
      </c>
      <c r="D130" s="74" t="s">
        <v>76</v>
      </c>
      <c r="E130" s="74" t="s">
        <v>76</v>
      </c>
      <c r="F130" s="82">
        <v>23782.16</v>
      </c>
      <c r="G130" s="82">
        <v>3744.23</v>
      </c>
      <c r="H130" s="82">
        <v>20037.93</v>
      </c>
      <c r="I130" s="78">
        <v>47</v>
      </c>
      <c r="J130" s="74" t="s">
        <v>78</v>
      </c>
      <c r="K130" s="82"/>
      <c r="L130" s="73" t="s">
        <v>980</v>
      </c>
      <c r="M130" s="73" t="s">
        <v>753</v>
      </c>
      <c r="N130" s="73" t="s">
        <v>981</v>
      </c>
      <c r="O130" s="73" t="s">
        <v>982</v>
      </c>
      <c r="P130" s="74" t="s">
        <v>664</v>
      </c>
      <c r="Q130" s="74" t="s">
        <v>657</v>
      </c>
      <c r="R130" s="82" t="s">
        <v>658</v>
      </c>
    </row>
    <row r="131" customFormat="1" spans="1:18">
      <c r="A131" s="71">
        <v>130</v>
      </c>
      <c r="B131" s="72" t="s">
        <v>658</v>
      </c>
      <c r="C131" s="73" t="s">
        <v>983</v>
      </c>
      <c r="D131" s="74" t="s">
        <v>76</v>
      </c>
      <c r="E131" s="74" t="s">
        <v>76</v>
      </c>
      <c r="F131" s="82">
        <v>8902.15</v>
      </c>
      <c r="G131" s="82">
        <v>5806.33</v>
      </c>
      <c r="H131" s="82">
        <v>3095.82</v>
      </c>
      <c r="I131" s="78">
        <v>85</v>
      </c>
      <c r="J131" s="74" t="s">
        <v>78</v>
      </c>
      <c r="K131" s="82"/>
      <c r="L131" s="73" t="s">
        <v>984</v>
      </c>
      <c r="M131" s="73" t="s">
        <v>753</v>
      </c>
      <c r="N131" s="73" t="s">
        <v>985</v>
      </c>
      <c r="O131" s="73" t="s">
        <v>986</v>
      </c>
      <c r="P131" s="74" t="s">
        <v>664</v>
      </c>
      <c r="Q131" s="74" t="s">
        <v>657</v>
      </c>
      <c r="R131" s="82" t="s">
        <v>658</v>
      </c>
    </row>
    <row r="132" customFormat="1" spans="1:18">
      <c r="A132" s="71">
        <v>131</v>
      </c>
      <c r="B132" s="72" t="s">
        <v>658</v>
      </c>
      <c r="C132" s="73" t="s">
        <v>987</v>
      </c>
      <c r="D132" s="74" t="s">
        <v>76</v>
      </c>
      <c r="E132" s="74" t="s">
        <v>76</v>
      </c>
      <c r="F132" s="82">
        <v>4804.78</v>
      </c>
      <c r="G132" s="82">
        <v>2871.53</v>
      </c>
      <c r="H132" s="82">
        <v>1933.25</v>
      </c>
      <c r="I132" s="78">
        <v>9</v>
      </c>
      <c r="J132" s="74" t="s">
        <v>78</v>
      </c>
      <c r="K132" s="82"/>
      <c r="L132" s="73" t="s">
        <v>984</v>
      </c>
      <c r="M132" s="73" t="s">
        <v>753</v>
      </c>
      <c r="N132" s="73" t="s">
        <v>988</v>
      </c>
      <c r="O132" s="73" t="s">
        <v>989</v>
      </c>
      <c r="P132" s="74" t="s">
        <v>664</v>
      </c>
      <c r="Q132" s="74" t="s">
        <v>657</v>
      </c>
      <c r="R132" s="82" t="s">
        <v>658</v>
      </c>
    </row>
    <row r="133" customFormat="1" spans="1:18">
      <c r="A133" s="71">
        <v>132</v>
      </c>
      <c r="B133" s="72" t="s">
        <v>658</v>
      </c>
      <c r="C133" s="73" t="s">
        <v>990</v>
      </c>
      <c r="D133" s="74" t="s">
        <v>42</v>
      </c>
      <c r="E133" s="74" t="s">
        <v>42</v>
      </c>
      <c r="F133" s="82">
        <v>674.05</v>
      </c>
      <c r="G133" s="82">
        <v>20.22</v>
      </c>
      <c r="H133" s="82">
        <v>653.83</v>
      </c>
      <c r="I133" s="78">
        <v>1</v>
      </c>
      <c r="J133" s="74" t="s">
        <v>33</v>
      </c>
      <c r="K133" s="82"/>
      <c r="L133" s="74" t="s">
        <v>660</v>
      </c>
      <c r="M133" s="73" t="s">
        <v>753</v>
      </c>
      <c r="N133" s="73" t="s">
        <v>991</v>
      </c>
      <c r="O133" s="73" t="s">
        <v>992</v>
      </c>
      <c r="P133" s="74" t="s">
        <v>664</v>
      </c>
      <c r="Q133" s="74" t="s">
        <v>993</v>
      </c>
      <c r="R133" s="82" t="s">
        <v>658</v>
      </c>
    </row>
    <row r="134" customFormat="1" spans="1:18">
      <c r="A134" s="71">
        <v>133</v>
      </c>
      <c r="B134" s="72" t="s">
        <v>658</v>
      </c>
      <c r="C134" s="73" t="s">
        <v>994</v>
      </c>
      <c r="D134" s="74" t="s">
        <v>42</v>
      </c>
      <c r="E134" s="74" t="s">
        <v>42</v>
      </c>
      <c r="F134" s="82">
        <v>5972.38</v>
      </c>
      <c r="G134" s="82">
        <v>179.17</v>
      </c>
      <c r="H134" s="82">
        <v>5793.21</v>
      </c>
      <c r="I134" s="78">
        <v>1</v>
      </c>
      <c r="J134" s="74" t="s">
        <v>33</v>
      </c>
      <c r="K134" s="82"/>
      <c r="L134" s="74" t="s">
        <v>660</v>
      </c>
      <c r="M134" s="73" t="s">
        <v>753</v>
      </c>
      <c r="N134" s="73" t="s">
        <v>995</v>
      </c>
      <c r="O134" s="73" t="s">
        <v>996</v>
      </c>
      <c r="P134" s="74" t="s">
        <v>664</v>
      </c>
      <c r="Q134" s="74" t="s">
        <v>993</v>
      </c>
      <c r="R134" s="82" t="s">
        <v>658</v>
      </c>
    </row>
    <row r="135" customFormat="1" spans="1:18">
      <c r="A135" s="71">
        <v>134</v>
      </c>
      <c r="B135" s="72" t="s">
        <v>658</v>
      </c>
      <c r="C135" s="73" t="s">
        <v>997</v>
      </c>
      <c r="D135" s="74" t="s">
        <v>58</v>
      </c>
      <c r="E135" s="74" t="s">
        <v>58</v>
      </c>
      <c r="F135" s="82">
        <v>2190.01</v>
      </c>
      <c r="G135" s="82">
        <v>65.7</v>
      </c>
      <c r="H135" s="82">
        <v>2124.31</v>
      </c>
      <c r="I135" s="78">
        <v>1</v>
      </c>
      <c r="J135" s="74" t="s">
        <v>67</v>
      </c>
      <c r="K135" s="82"/>
      <c r="L135" s="73" t="s">
        <v>160</v>
      </c>
      <c r="M135" s="73" t="s">
        <v>699</v>
      </c>
      <c r="N135" s="73" t="s">
        <v>998</v>
      </c>
      <c r="O135" s="73" t="s">
        <v>999</v>
      </c>
      <c r="P135" s="74" t="s">
        <v>664</v>
      </c>
      <c r="Q135" s="74" t="s">
        <v>993</v>
      </c>
      <c r="R135" s="82" t="s">
        <v>658</v>
      </c>
    </row>
    <row r="136" customFormat="1" spans="1:18">
      <c r="A136" s="71">
        <v>135</v>
      </c>
      <c r="B136" s="72" t="s">
        <v>658</v>
      </c>
      <c r="C136" s="73" t="s">
        <v>1000</v>
      </c>
      <c r="D136" s="74" t="s">
        <v>58</v>
      </c>
      <c r="E136" s="74" t="s">
        <v>58</v>
      </c>
      <c r="F136" s="82">
        <v>576</v>
      </c>
      <c r="G136" s="82">
        <v>17.28</v>
      </c>
      <c r="H136" s="82">
        <v>558.72</v>
      </c>
      <c r="I136" s="78">
        <v>1</v>
      </c>
      <c r="J136" s="74" t="s">
        <v>67</v>
      </c>
      <c r="K136" s="82"/>
      <c r="L136" s="73" t="s">
        <v>160</v>
      </c>
      <c r="M136" s="73" t="s">
        <v>706</v>
      </c>
      <c r="N136" s="73" t="s">
        <v>1001</v>
      </c>
      <c r="O136" s="73" t="s">
        <v>1002</v>
      </c>
      <c r="P136" s="74" t="s">
        <v>664</v>
      </c>
      <c r="Q136" s="74" t="s">
        <v>993</v>
      </c>
      <c r="R136" s="82" t="s">
        <v>658</v>
      </c>
    </row>
    <row r="137" customFormat="1" spans="1:18">
      <c r="A137" s="71">
        <v>136</v>
      </c>
      <c r="B137" s="72" t="s">
        <v>658</v>
      </c>
      <c r="C137" s="73" t="s">
        <v>1003</v>
      </c>
      <c r="D137" s="74" t="s">
        <v>49</v>
      </c>
      <c r="E137" s="74" t="s">
        <v>49</v>
      </c>
      <c r="F137" s="82">
        <v>2172.18</v>
      </c>
      <c r="G137" s="82">
        <v>796.79</v>
      </c>
      <c r="H137" s="82">
        <v>1375.39</v>
      </c>
      <c r="I137" s="78">
        <v>1</v>
      </c>
      <c r="J137" s="74" t="s">
        <v>67</v>
      </c>
      <c r="K137" s="82"/>
      <c r="L137" s="73" t="s">
        <v>1004</v>
      </c>
      <c r="M137" s="73" t="s">
        <v>809</v>
      </c>
      <c r="N137" s="73" t="s">
        <v>1005</v>
      </c>
      <c r="O137" s="73" t="s">
        <v>1006</v>
      </c>
      <c r="P137" s="74" t="s">
        <v>664</v>
      </c>
      <c r="Q137" s="74" t="s">
        <v>993</v>
      </c>
      <c r="R137" s="82" t="s">
        <v>658</v>
      </c>
    </row>
    <row r="138" customFormat="1" spans="1:18">
      <c r="A138" s="71">
        <v>137</v>
      </c>
      <c r="B138" s="72" t="s">
        <v>658</v>
      </c>
      <c r="C138" s="73" t="s">
        <v>1007</v>
      </c>
      <c r="D138" s="74" t="s">
        <v>58</v>
      </c>
      <c r="E138" s="74" t="s">
        <v>58</v>
      </c>
      <c r="F138" s="82">
        <v>4804.18</v>
      </c>
      <c r="G138" s="82">
        <v>144.13</v>
      </c>
      <c r="H138" s="82">
        <v>4660.05</v>
      </c>
      <c r="I138" s="78">
        <v>1</v>
      </c>
      <c r="J138" s="74" t="s">
        <v>67</v>
      </c>
      <c r="K138" s="82"/>
      <c r="L138" s="73" t="s">
        <v>160</v>
      </c>
      <c r="M138" s="73" t="s">
        <v>689</v>
      </c>
      <c r="N138" s="73" t="s">
        <v>1008</v>
      </c>
      <c r="O138" s="73" t="s">
        <v>1009</v>
      </c>
      <c r="P138" s="74" t="s">
        <v>664</v>
      </c>
      <c r="Q138" s="74" t="s">
        <v>993</v>
      </c>
      <c r="R138" s="82" t="s">
        <v>658</v>
      </c>
    </row>
    <row r="139" customFormat="1" spans="1:18">
      <c r="A139" s="71">
        <v>138</v>
      </c>
      <c r="B139" s="72" t="s">
        <v>658</v>
      </c>
      <c r="C139" s="73" t="s">
        <v>1010</v>
      </c>
      <c r="D139" s="74" t="s">
        <v>58</v>
      </c>
      <c r="E139" s="74" t="s">
        <v>58</v>
      </c>
      <c r="F139" s="82">
        <v>875.95</v>
      </c>
      <c r="G139" s="82">
        <v>26.28</v>
      </c>
      <c r="H139" s="82">
        <v>849.67</v>
      </c>
      <c r="I139" s="78">
        <v>1</v>
      </c>
      <c r="J139" s="74" t="s">
        <v>67</v>
      </c>
      <c r="K139" s="82"/>
      <c r="L139" s="73" t="s">
        <v>160</v>
      </c>
      <c r="M139" s="73" t="s">
        <v>689</v>
      </c>
      <c r="N139" s="73" t="s">
        <v>1011</v>
      </c>
      <c r="O139" s="73" t="s">
        <v>1012</v>
      </c>
      <c r="P139" s="74" t="s">
        <v>664</v>
      </c>
      <c r="Q139" s="74" t="s">
        <v>993</v>
      </c>
      <c r="R139" s="82" t="s">
        <v>658</v>
      </c>
    </row>
    <row r="140" customFormat="1" spans="1:18">
      <c r="A140" s="71">
        <v>139</v>
      </c>
      <c r="B140" s="72" t="s">
        <v>658</v>
      </c>
      <c r="C140" s="73" t="s">
        <v>1013</v>
      </c>
      <c r="D140" s="74" t="s">
        <v>58</v>
      </c>
      <c r="E140" s="74" t="s">
        <v>58</v>
      </c>
      <c r="F140" s="82">
        <v>899.35</v>
      </c>
      <c r="G140" s="82">
        <v>26.98</v>
      </c>
      <c r="H140" s="82">
        <v>872.37</v>
      </c>
      <c r="I140" s="78">
        <v>1</v>
      </c>
      <c r="J140" s="74" t="s">
        <v>67</v>
      </c>
      <c r="K140" s="82"/>
      <c r="L140" s="73" t="s">
        <v>160</v>
      </c>
      <c r="M140" s="73" t="s">
        <v>689</v>
      </c>
      <c r="N140" s="73" t="s">
        <v>1014</v>
      </c>
      <c r="O140" s="73" t="s">
        <v>1015</v>
      </c>
      <c r="P140" s="74" t="s">
        <v>664</v>
      </c>
      <c r="Q140" s="74" t="s">
        <v>993</v>
      </c>
      <c r="R140" s="82" t="s">
        <v>658</v>
      </c>
    </row>
    <row r="141" customFormat="1" spans="1:18">
      <c r="A141" s="71">
        <v>140</v>
      </c>
      <c r="B141" s="72" t="s">
        <v>658</v>
      </c>
      <c r="C141" s="73" t="s">
        <v>1016</v>
      </c>
      <c r="D141" s="74" t="s">
        <v>58</v>
      </c>
      <c r="E141" s="74" t="s">
        <v>58</v>
      </c>
      <c r="F141" s="82">
        <v>5046.73</v>
      </c>
      <c r="G141" s="82">
        <v>151.4</v>
      </c>
      <c r="H141" s="82">
        <v>4895.33</v>
      </c>
      <c r="I141" s="78">
        <v>1</v>
      </c>
      <c r="J141" s="74" t="s">
        <v>67</v>
      </c>
      <c r="K141" s="82"/>
      <c r="L141" s="73" t="s">
        <v>160</v>
      </c>
      <c r="M141" s="73" t="s">
        <v>737</v>
      </c>
      <c r="N141" s="73" t="s">
        <v>1017</v>
      </c>
      <c r="O141" s="73" t="s">
        <v>1018</v>
      </c>
      <c r="P141" s="74" t="s">
        <v>664</v>
      </c>
      <c r="Q141" s="74" t="s">
        <v>993</v>
      </c>
      <c r="R141" s="82" t="s">
        <v>658</v>
      </c>
    </row>
    <row r="142" customFormat="1" spans="1:18">
      <c r="A142" s="71">
        <v>141</v>
      </c>
      <c r="B142" s="72" t="s">
        <v>665</v>
      </c>
      <c r="C142" s="73" t="s">
        <v>1019</v>
      </c>
      <c r="D142" s="74" t="s">
        <v>58</v>
      </c>
      <c r="E142" s="74" t="s">
        <v>58</v>
      </c>
      <c r="F142" s="82">
        <v>899.35</v>
      </c>
      <c r="G142" s="82">
        <v>26.98</v>
      </c>
      <c r="H142" s="82">
        <v>872.37</v>
      </c>
      <c r="I142" s="78">
        <v>1</v>
      </c>
      <c r="J142" s="74" t="s">
        <v>67</v>
      </c>
      <c r="K142" s="82"/>
      <c r="L142" s="73" t="s">
        <v>160</v>
      </c>
      <c r="M142" s="73" t="s">
        <v>689</v>
      </c>
      <c r="N142" s="73" t="s">
        <v>1020</v>
      </c>
      <c r="O142" s="73" t="s">
        <v>1021</v>
      </c>
      <c r="P142" s="74" t="s">
        <v>671</v>
      </c>
      <c r="Q142" s="74" t="s">
        <v>993</v>
      </c>
      <c r="R142" s="82" t="s">
        <v>665</v>
      </c>
    </row>
    <row r="143" customFormat="1" spans="1:18">
      <c r="A143" s="71">
        <v>142</v>
      </c>
      <c r="B143" s="72" t="s">
        <v>665</v>
      </c>
      <c r="C143" s="73" t="s">
        <v>1022</v>
      </c>
      <c r="D143" s="74" t="s">
        <v>58</v>
      </c>
      <c r="E143" s="74" t="s">
        <v>58</v>
      </c>
      <c r="F143" s="82">
        <v>7888.56</v>
      </c>
      <c r="G143" s="82">
        <v>236.66</v>
      </c>
      <c r="H143" s="82">
        <v>7651.9</v>
      </c>
      <c r="I143" s="78">
        <v>1</v>
      </c>
      <c r="J143" s="74" t="s">
        <v>67</v>
      </c>
      <c r="K143" s="82"/>
      <c r="L143" s="73" t="s">
        <v>1023</v>
      </c>
      <c r="M143" s="73" t="s">
        <v>737</v>
      </c>
      <c r="N143" s="73" t="s">
        <v>1024</v>
      </c>
      <c r="O143" s="73" t="s">
        <v>1025</v>
      </c>
      <c r="P143" s="74" t="s">
        <v>671</v>
      </c>
      <c r="Q143" s="74" t="s">
        <v>993</v>
      </c>
      <c r="R143" s="82" t="s">
        <v>665</v>
      </c>
    </row>
    <row r="144" customFormat="1" spans="1:18">
      <c r="A144" s="71">
        <v>143</v>
      </c>
      <c r="B144" s="72" t="s">
        <v>651</v>
      </c>
      <c r="C144" s="73" t="s">
        <v>1026</v>
      </c>
      <c r="D144" s="74" t="s">
        <v>61</v>
      </c>
      <c r="E144" s="74" t="s">
        <v>61</v>
      </c>
      <c r="F144" s="82">
        <v>3887.55</v>
      </c>
      <c r="G144" s="82">
        <v>1373.12</v>
      </c>
      <c r="H144" s="82">
        <v>2514.43</v>
      </c>
      <c r="I144" s="78">
        <v>1</v>
      </c>
      <c r="J144" s="74" t="s">
        <v>62</v>
      </c>
      <c r="K144" s="82"/>
      <c r="L144" s="73" t="s">
        <v>177</v>
      </c>
      <c r="M144" s="73" t="s">
        <v>1027</v>
      </c>
      <c r="N144" s="73" t="s">
        <v>1028</v>
      </c>
      <c r="O144" s="73" t="s">
        <v>1029</v>
      </c>
      <c r="P144" s="74" t="s">
        <v>656</v>
      </c>
      <c r="Q144" s="74" t="s">
        <v>993</v>
      </c>
      <c r="R144" s="82" t="s">
        <v>651</v>
      </c>
    </row>
    <row r="145" customFormat="1" spans="1:18">
      <c r="A145" s="71">
        <v>144</v>
      </c>
      <c r="B145" s="72" t="s">
        <v>1030</v>
      </c>
      <c r="C145" s="75" t="s">
        <v>1031</v>
      </c>
      <c r="D145" s="76" t="s">
        <v>64</v>
      </c>
      <c r="E145" s="76" t="s">
        <v>64</v>
      </c>
      <c r="F145" s="77">
        <v>2571.78</v>
      </c>
      <c r="G145" s="77">
        <v>458.24</v>
      </c>
      <c r="H145" s="77">
        <v>2113.54</v>
      </c>
      <c r="I145" s="80">
        <v>1</v>
      </c>
      <c r="J145" s="76" t="s">
        <v>33</v>
      </c>
      <c r="K145" s="81"/>
      <c r="L145" s="75"/>
      <c r="M145" s="75" t="s">
        <v>1032</v>
      </c>
      <c r="N145" s="75" t="s">
        <v>1033</v>
      </c>
      <c r="O145" s="75" t="s">
        <v>1034</v>
      </c>
      <c r="P145" s="76" t="s">
        <v>1035</v>
      </c>
      <c r="Q145" s="76" t="s">
        <v>993</v>
      </c>
      <c r="R145" s="83" t="s">
        <v>1030</v>
      </c>
    </row>
    <row r="146" customFormat="1" spans="1:18">
      <c r="A146" s="71">
        <v>145</v>
      </c>
      <c r="B146" s="72" t="s">
        <v>665</v>
      </c>
      <c r="C146" s="73" t="s">
        <v>1036</v>
      </c>
      <c r="D146" s="74" t="s">
        <v>48</v>
      </c>
      <c r="E146" s="74" t="s">
        <v>48</v>
      </c>
      <c r="F146" s="82">
        <v>9800.45</v>
      </c>
      <c r="G146" s="82">
        <v>294.01</v>
      </c>
      <c r="H146" s="82">
        <v>9506.44</v>
      </c>
      <c r="I146" s="78">
        <v>1</v>
      </c>
      <c r="J146" s="74" t="s">
        <v>33</v>
      </c>
      <c r="K146" s="82"/>
      <c r="L146" s="74"/>
      <c r="M146" s="73" t="s">
        <v>689</v>
      </c>
      <c r="N146" s="73" t="s">
        <v>1037</v>
      </c>
      <c r="O146" s="73" t="s">
        <v>1038</v>
      </c>
      <c r="P146" s="74" t="s">
        <v>671</v>
      </c>
      <c r="Q146" s="74" t="s">
        <v>1039</v>
      </c>
      <c r="R146" s="82" t="s">
        <v>665</v>
      </c>
    </row>
    <row r="147" customFormat="1" spans="1:18">
      <c r="A147" s="71">
        <v>146</v>
      </c>
      <c r="B147" s="72" t="s">
        <v>658</v>
      </c>
      <c r="C147" s="73" t="s">
        <v>1040</v>
      </c>
      <c r="D147" s="74" t="s">
        <v>48</v>
      </c>
      <c r="E147" s="74" t="s">
        <v>48</v>
      </c>
      <c r="F147" s="82">
        <v>43822.04</v>
      </c>
      <c r="G147" s="82">
        <v>1314.66</v>
      </c>
      <c r="H147" s="82">
        <v>42507.38</v>
      </c>
      <c r="I147" s="78">
        <v>1</v>
      </c>
      <c r="J147" s="74" t="s">
        <v>33</v>
      </c>
      <c r="K147" s="82"/>
      <c r="L147" s="74"/>
      <c r="M147" s="73" t="s">
        <v>753</v>
      </c>
      <c r="N147" s="73" t="s">
        <v>1041</v>
      </c>
      <c r="O147" s="73" t="s">
        <v>1042</v>
      </c>
      <c r="P147" s="74" t="s">
        <v>664</v>
      </c>
      <c r="Q147" s="74" t="s">
        <v>1039</v>
      </c>
      <c r="R147" s="82" t="s">
        <v>658</v>
      </c>
    </row>
    <row r="148" customFormat="1" spans="1:18">
      <c r="A148" s="71">
        <v>147</v>
      </c>
      <c r="B148" s="72" t="s">
        <v>1043</v>
      </c>
      <c r="C148" s="73" t="s">
        <v>1044</v>
      </c>
      <c r="D148" s="74" t="s">
        <v>49</v>
      </c>
      <c r="E148" s="74" t="s">
        <v>49</v>
      </c>
      <c r="F148" s="82">
        <v>2983.8</v>
      </c>
      <c r="G148" s="82">
        <v>89.51</v>
      </c>
      <c r="H148" s="82">
        <v>2894.29</v>
      </c>
      <c r="I148" s="78">
        <v>1</v>
      </c>
      <c r="J148" s="74" t="s">
        <v>67</v>
      </c>
      <c r="K148" s="82"/>
      <c r="L148" s="73" t="s">
        <v>211</v>
      </c>
      <c r="M148" s="73" t="s">
        <v>737</v>
      </c>
      <c r="N148" s="73" t="s">
        <v>1045</v>
      </c>
      <c r="O148" s="73" t="s">
        <v>1046</v>
      </c>
      <c r="P148" s="74" t="s">
        <v>1047</v>
      </c>
      <c r="Q148" s="74" t="s">
        <v>1039</v>
      </c>
      <c r="R148" s="82" t="s">
        <v>1043</v>
      </c>
    </row>
    <row r="149" customFormat="1" spans="1:18">
      <c r="A149" s="71">
        <v>148</v>
      </c>
      <c r="B149" s="72" t="s">
        <v>658</v>
      </c>
      <c r="C149" s="73" t="s">
        <v>1048</v>
      </c>
      <c r="D149" s="74" t="s">
        <v>49</v>
      </c>
      <c r="E149" s="74" t="s">
        <v>49</v>
      </c>
      <c r="F149" s="82">
        <v>299.7</v>
      </c>
      <c r="G149" s="82">
        <v>8.99</v>
      </c>
      <c r="H149" s="82">
        <v>290.71</v>
      </c>
      <c r="I149" s="78">
        <v>1</v>
      </c>
      <c r="J149" s="74" t="s">
        <v>67</v>
      </c>
      <c r="K149" s="82"/>
      <c r="L149" s="73" t="s">
        <v>211</v>
      </c>
      <c r="M149" s="73" t="s">
        <v>689</v>
      </c>
      <c r="N149" s="73" t="s">
        <v>1049</v>
      </c>
      <c r="O149" s="73" t="s">
        <v>1050</v>
      </c>
      <c r="P149" s="74" t="s">
        <v>664</v>
      </c>
      <c r="Q149" s="74" t="s">
        <v>1039</v>
      </c>
      <c r="R149" s="82" t="s">
        <v>658</v>
      </c>
    </row>
    <row r="150" customFormat="1" spans="1:18">
      <c r="A150" s="71">
        <v>149</v>
      </c>
      <c r="B150" s="72" t="s">
        <v>658</v>
      </c>
      <c r="C150" s="73" t="s">
        <v>1051</v>
      </c>
      <c r="D150" s="74" t="s">
        <v>58</v>
      </c>
      <c r="E150" s="74" t="s">
        <v>58</v>
      </c>
      <c r="F150" s="82">
        <v>8033.43</v>
      </c>
      <c r="G150" s="82">
        <v>241</v>
      </c>
      <c r="H150" s="82">
        <v>7792.43</v>
      </c>
      <c r="I150" s="78">
        <v>1</v>
      </c>
      <c r="J150" s="74" t="s">
        <v>67</v>
      </c>
      <c r="K150" s="82"/>
      <c r="L150" s="73" t="s">
        <v>160</v>
      </c>
      <c r="M150" s="73" t="s">
        <v>689</v>
      </c>
      <c r="N150" s="73" t="s">
        <v>1052</v>
      </c>
      <c r="O150" s="73" t="s">
        <v>1053</v>
      </c>
      <c r="P150" s="74" t="s">
        <v>664</v>
      </c>
      <c r="Q150" s="74" t="s">
        <v>1039</v>
      </c>
      <c r="R150" s="82" t="s">
        <v>658</v>
      </c>
    </row>
    <row r="151" customFormat="1" spans="1:18">
      <c r="A151" s="71">
        <v>150</v>
      </c>
      <c r="B151" s="72" t="s">
        <v>658</v>
      </c>
      <c r="C151" s="73" t="s">
        <v>1054</v>
      </c>
      <c r="D151" s="74" t="s">
        <v>58</v>
      </c>
      <c r="E151" s="74" t="s">
        <v>58</v>
      </c>
      <c r="F151" s="82">
        <v>5094.67</v>
      </c>
      <c r="G151" s="82">
        <v>152.84</v>
      </c>
      <c r="H151" s="82">
        <v>4941.83</v>
      </c>
      <c r="I151" s="78">
        <v>1</v>
      </c>
      <c r="J151" s="74" t="s">
        <v>67</v>
      </c>
      <c r="K151" s="82"/>
      <c r="L151" s="73" t="s">
        <v>160</v>
      </c>
      <c r="M151" s="73" t="s">
        <v>689</v>
      </c>
      <c r="N151" s="73" t="s">
        <v>1055</v>
      </c>
      <c r="O151" s="73" t="s">
        <v>1056</v>
      </c>
      <c r="P151" s="74" t="s">
        <v>664</v>
      </c>
      <c r="Q151" s="74" t="s">
        <v>1039</v>
      </c>
      <c r="R151" s="82" t="s">
        <v>658</v>
      </c>
    </row>
    <row r="152" customFormat="1" spans="1:18">
      <c r="A152" s="71">
        <v>151</v>
      </c>
      <c r="B152" s="72" t="s">
        <v>658</v>
      </c>
      <c r="C152" s="73" t="s">
        <v>1057</v>
      </c>
      <c r="D152" s="74" t="s">
        <v>58</v>
      </c>
      <c r="E152" s="74" t="s">
        <v>58</v>
      </c>
      <c r="F152" s="82">
        <v>8016.3</v>
      </c>
      <c r="G152" s="82">
        <v>240.49</v>
      </c>
      <c r="H152" s="82">
        <v>7775.81</v>
      </c>
      <c r="I152" s="78">
        <v>1</v>
      </c>
      <c r="J152" s="74" t="s">
        <v>67</v>
      </c>
      <c r="K152" s="82"/>
      <c r="L152" s="73" t="s">
        <v>160</v>
      </c>
      <c r="M152" s="73" t="s">
        <v>689</v>
      </c>
      <c r="N152" s="73" t="s">
        <v>1058</v>
      </c>
      <c r="O152" s="73" t="s">
        <v>1059</v>
      </c>
      <c r="P152" s="74" t="s">
        <v>664</v>
      </c>
      <c r="Q152" s="74" t="s">
        <v>1039</v>
      </c>
      <c r="R152" s="82" t="s">
        <v>658</v>
      </c>
    </row>
    <row r="153" customFormat="1" spans="1:18">
      <c r="A153" s="71">
        <v>152</v>
      </c>
      <c r="B153" s="72" t="s">
        <v>665</v>
      </c>
      <c r="C153" s="73" t="s">
        <v>1060</v>
      </c>
      <c r="D153" s="74" t="s">
        <v>58</v>
      </c>
      <c r="E153" s="74" t="s">
        <v>58</v>
      </c>
      <c r="F153" s="82">
        <v>576</v>
      </c>
      <c r="G153" s="82">
        <v>17.28</v>
      </c>
      <c r="H153" s="82">
        <v>558.72</v>
      </c>
      <c r="I153" s="78">
        <v>1</v>
      </c>
      <c r="J153" s="74" t="s">
        <v>67</v>
      </c>
      <c r="K153" s="82"/>
      <c r="L153" s="73" t="s">
        <v>160</v>
      </c>
      <c r="M153" s="73" t="s">
        <v>706</v>
      </c>
      <c r="N153" s="73" t="s">
        <v>1061</v>
      </c>
      <c r="O153" s="73" t="s">
        <v>1062</v>
      </c>
      <c r="P153" s="74" t="s">
        <v>671</v>
      </c>
      <c r="Q153" s="74" t="s">
        <v>1039</v>
      </c>
      <c r="R153" s="82" t="s">
        <v>665</v>
      </c>
    </row>
    <row r="154" customFormat="1" spans="1:18">
      <c r="A154" s="71">
        <v>153</v>
      </c>
      <c r="B154" s="72" t="s">
        <v>665</v>
      </c>
      <c r="C154" s="73" t="s">
        <v>1063</v>
      </c>
      <c r="D154" s="74" t="s">
        <v>49</v>
      </c>
      <c r="E154" s="74" t="s">
        <v>49</v>
      </c>
      <c r="F154" s="82">
        <v>2902.13</v>
      </c>
      <c r="G154" s="82">
        <v>87.06</v>
      </c>
      <c r="H154" s="82">
        <v>2815.07</v>
      </c>
      <c r="I154" s="78">
        <v>1</v>
      </c>
      <c r="J154" s="74" t="s">
        <v>67</v>
      </c>
      <c r="K154" s="82"/>
      <c r="L154" s="73" t="s">
        <v>211</v>
      </c>
      <c r="M154" s="73" t="s">
        <v>689</v>
      </c>
      <c r="N154" s="73" t="s">
        <v>1064</v>
      </c>
      <c r="O154" s="73" t="s">
        <v>1065</v>
      </c>
      <c r="P154" s="74" t="s">
        <v>671</v>
      </c>
      <c r="Q154" s="74" t="s">
        <v>1039</v>
      </c>
      <c r="R154" s="82" t="s">
        <v>665</v>
      </c>
    </row>
    <row r="155" customFormat="1" spans="1:18">
      <c r="A155" s="71">
        <v>154</v>
      </c>
      <c r="B155" s="72" t="s">
        <v>665</v>
      </c>
      <c r="C155" s="73" t="s">
        <v>1066</v>
      </c>
      <c r="D155" s="74" t="s">
        <v>49</v>
      </c>
      <c r="E155" s="74" t="s">
        <v>49</v>
      </c>
      <c r="F155" s="82">
        <v>872.75</v>
      </c>
      <c r="G155" s="82">
        <v>26.18</v>
      </c>
      <c r="H155" s="82">
        <v>846.57</v>
      </c>
      <c r="I155" s="78">
        <v>1</v>
      </c>
      <c r="J155" s="74" t="s">
        <v>67</v>
      </c>
      <c r="K155" s="82"/>
      <c r="L155" s="73" t="s">
        <v>211</v>
      </c>
      <c r="M155" s="73" t="s">
        <v>689</v>
      </c>
      <c r="N155" s="73" t="s">
        <v>1037</v>
      </c>
      <c r="O155" s="73" t="s">
        <v>1038</v>
      </c>
      <c r="P155" s="74" t="s">
        <v>671</v>
      </c>
      <c r="Q155" s="74" t="s">
        <v>1039</v>
      </c>
      <c r="R155" s="82" t="s">
        <v>665</v>
      </c>
    </row>
    <row r="156" customFormat="1" spans="1:18">
      <c r="A156" s="71">
        <v>155</v>
      </c>
      <c r="B156" s="72" t="s">
        <v>665</v>
      </c>
      <c r="C156" s="73" t="s">
        <v>1067</v>
      </c>
      <c r="D156" s="74" t="s">
        <v>58</v>
      </c>
      <c r="E156" s="74" t="s">
        <v>58</v>
      </c>
      <c r="F156" s="82">
        <v>9109.27</v>
      </c>
      <c r="G156" s="82">
        <v>273.28</v>
      </c>
      <c r="H156" s="82">
        <v>8835.99</v>
      </c>
      <c r="I156" s="78">
        <v>1</v>
      </c>
      <c r="J156" s="74" t="s">
        <v>67</v>
      </c>
      <c r="K156" s="82"/>
      <c r="L156" s="73" t="s">
        <v>160</v>
      </c>
      <c r="M156" s="73" t="s">
        <v>689</v>
      </c>
      <c r="N156" s="73" t="s">
        <v>1068</v>
      </c>
      <c r="O156" s="73" t="s">
        <v>1069</v>
      </c>
      <c r="P156" s="74" t="s">
        <v>671</v>
      </c>
      <c r="Q156" s="74" t="s">
        <v>1039</v>
      </c>
      <c r="R156" s="82" t="s">
        <v>665</v>
      </c>
    </row>
    <row r="157" customFormat="1" spans="1:18">
      <c r="A157" s="71">
        <v>156</v>
      </c>
      <c r="B157" s="72" t="s">
        <v>665</v>
      </c>
      <c r="C157" s="73" t="s">
        <v>1070</v>
      </c>
      <c r="D157" s="74" t="s">
        <v>58</v>
      </c>
      <c r="E157" s="74" t="s">
        <v>58</v>
      </c>
      <c r="F157" s="82">
        <v>899.35</v>
      </c>
      <c r="G157" s="82">
        <v>26.98</v>
      </c>
      <c r="H157" s="82">
        <v>872.37</v>
      </c>
      <c r="I157" s="78">
        <v>1</v>
      </c>
      <c r="J157" s="74" t="s">
        <v>67</v>
      </c>
      <c r="K157" s="82"/>
      <c r="L157" s="73" t="s">
        <v>160</v>
      </c>
      <c r="M157" s="73" t="s">
        <v>689</v>
      </c>
      <c r="N157" s="73" t="s">
        <v>1071</v>
      </c>
      <c r="O157" s="73" t="s">
        <v>1072</v>
      </c>
      <c r="P157" s="74" t="s">
        <v>671</v>
      </c>
      <c r="Q157" s="74" t="s">
        <v>1039</v>
      </c>
      <c r="R157" s="82" t="s">
        <v>665</v>
      </c>
    </row>
    <row r="158" customFormat="1" spans="1:18">
      <c r="A158" s="71">
        <v>157</v>
      </c>
      <c r="B158" s="72" t="s">
        <v>665</v>
      </c>
      <c r="C158" s="73" t="s">
        <v>1073</v>
      </c>
      <c r="D158" s="74" t="s">
        <v>58</v>
      </c>
      <c r="E158" s="74" t="s">
        <v>58</v>
      </c>
      <c r="F158" s="82">
        <v>899.35</v>
      </c>
      <c r="G158" s="82">
        <v>26.98</v>
      </c>
      <c r="H158" s="82">
        <v>872.37</v>
      </c>
      <c r="I158" s="78">
        <v>1</v>
      </c>
      <c r="J158" s="74" t="s">
        <v>67</v>
      </c>
      <c r="K158" s="82"/>
      <c r="L158" s="73" t="s">
        <v>160</v>
      </c>
      <c r="M158" s="73" t="s">
        <v>689</v>
      </c>
      <c r="N158" s="73" t="s">
        <v>1074</v>
      </c>
      <c r="O158" s="73" t="s">
        <v>1075</v>
      </c>
      <c r="P158" s="74" t="s">
        <v>671</v>
      </c>
      <c r="Q158" s="74" t="s">
        <v>1039</v>
      </c>
      <c r="R158" s="82" t="s">
        <v>665</v>
      </c>
    </row>
    <row r="159" customFormat="1" spans="1:18">
      <c r="A159" s="71">
        <v>158</v>
      </c>
      <c r="B159" s="72" t="s">
        <v>665</v>
      </c>
      <c r="C159" s="73" t="s">
        <v>1076</v>
      </c>
      <c r="D159" s="74" t="s">
        <v>49</v>
      </c>
      <c r="E159" s="74" t="s">
        <v>49</v>
      </c>
      <c r="F159" s="82">
        <v>875.95</v>
      </c>
      <c r="G159" s="82">
        <v>26.28</v>
      </c>
      <c r="H159" s="82">
        <v>849.67</v>
      </c>
      <c r="I159" s="78">
        <v>1</v>
      </c>
      <c r="J159" s="74" t="s">
        <v>67</v>
      </c>
      <c r="K159" s="82"/>
      <c r="L159" s="73" t="s">
        <v>211</v>
      </c>
      <c r="M159" s="73" t="s">
        <v>737</v>
      </c>
      <c r="N159" s="73" t="s">
        <v>1077</v>
      </c>
      <c r="O159" s="73" t="s">
        <v>1078</v>
      </c>
      <c r="P159" s="74" t="s">
        <v>671</v>
      </c>
      <c r="Q159" s="74" t="s">
        <v>1039</v>
      </c>
      <c r="R159" s="82" t="s">
        <v>665</v>
      </c>
    </row>
    <row r="160" customFormat="1" spans="1:18">
      <c r="A160" s="71">
        <v>159</v>
      </c>
      <c r="B160" s="72" t="s">
        <v>665</v>
      </c>
      <c r="C160" s="73" t="s">
        <v>1079</v>
      </c>
      <c r="D160" s="74" t="s">
        <v>58</v>
      </c>
      <c r="E160" s="74" t="s">
        <v>58</v>
      </c>
      <c r="F160" s="82">
        <v>875.95</v>
      </c>
      <c r="G160" s="82">
        <v>26.28</v>
      </c>
      <c r="H160" s="82">
        <v>849.67</v>
      </c>
      <c r="I160" s="78">
        <v>1</v>
      </c>
      <c r="J160" s="74" t="s">
        <v>67</v>
      </c>
      <c r="K160" s="82"/>
      <c r="L160" s="73" t="s">
        <v>160</v>
      </c>
      <c r="M160" s="73" t="s">
        <v>706</v>
      </c>
      <c r="N160" s="73" t="s">
        <v>1080</v>
      </c>
      <c r="O160" s="73" t="s">
        <v>1081</v>
      </c>
      <c r="P160" s="74" t="s">
        <v>671</v>
      </c>
      <c r="Q160" s="74" t="s">
        <v>1039</v>
      </c>
      <c r="R160" s="82" t="s">
        <v>665</v>
      </c>
    </row>
    <row r="161" customFormat="1" spans="1:18">
      <c r="A161" s="71">
        <v>160</v>
      </c>
      <c r="B161" s="72" t="s">
        <v>665</v>
      </c>
      <c r="C161" s="73" t="s">
        <v>1082</v>
      </c>
      <c r="D161" s="74" t="s">
        <v>58</v>
      </c>
      <c r="E161" s="74" t="s">
        <v>58</v>
      </c>
      <c r="F161" s="82">
        <v>7344.79</v>
      </c>
      <c r="G161" s="82">
        <v>220.34</v>
      </c>
      <c r="H161" s="82">
        <v>7124.45</v>
      </c>
      <c r="I161" s="78">
        <v>1</v>
      </c>
      <c r="J161" s="74" t="s">
        <v>67</v>
      </c>
      <c r="K161" s="82"/>
      <c r="L161" s="73" t="s">
        <v>160</v>
      </c>
      <c r="M161" s="73" t="s">
        <v>689</v>
      </c>
      <c r="N161" s="73" t="s">
        <v>1083</v>
      </c>
      <c r="O161" s="73" t="s">
        <v>1084</v>
      </c>
      <c r="P161" s="74" t="s">
        <v>671</v>
      </c>
      <c r="Q161" s="74" t="s">
        <v>1039</v>
      </c>
      <c r="R161" s="82" t="s">
        <v>665</v>
      </c>
    </row>
    <row r="162" customFormat="1" spans="1:18">
      <c r="A162" s="71">
        <v>161</v>
      </c>
      <c r="B162" s="72" t="s">
        <v>665</v>
      </c>
      <c r="C162" s="73" t="s">
        <v>1085</v>
      </c>
      <c r="D162" s="74" t="s">
        <v>49</v>
      </c>
      <c r="E162" s="74" t="s">
        <v>49</v>
      </c>
      <c r="F162" s="82">
        <v>875.95</v>
      </c>
      <c r="G162" s="82">
        <v>26.28</v>
      </c>
      <c r="H162" s="82">
        <v>849.67</v>
      </c>
      <c r="I162" s="78">
        <v>1</v>
      </c>
      <c r="J162" s="74" t="s">
        <v>67</v>
      </c>
      <c r="K162" s="82"/>
      <c r="L162" s="73" t="s">
        <v>211</v>
      </c>
      <c r="M162" s="73" t="s">
        <v>737</v>
      </c>
      <c r="N162" s="73" t="s">
        <v>1086</v>
      </c>
      <c r="O162" s="73" t="s">
        <v>1087</v>
      </c>
      <c r="P162" s="74" t="s">
        <v>671</v>
      </c>
      <c r="Q162" s="74" t="s">
        <v>1039</v>
      </c>
      <c r="R162" s="82" t="s">
        <v>665</v>
      </c>
    </row>
    <row r="163" customFormat="1" spans="1:18">
      <c r="A163" s="71">
        <v>162</v>
      </c>
      <c r="B163" s="72" t="s">
        <v>665</v>
      </c>
      <c r="C163" s="73" t="s">
        <v>1088</v>
      </c>
      <c r="D163" s="74" t="s">
        <v>58</v>
      </c>
      <c r="E163" s="74" t="s">
        <v>58</v>
      </c>
      <c r="F163" s="82">
        <v>875.95</v>
      </c>
      <c r="G163" s="82">
        <v>26.28</v>
      </c>
      <c r="H163" s="82">
        <v>849.67</v>
      </c>
      <c r="I163" s="78">
        <v>1</v>
      </c>
      <c r="J163" s="74" t="s">
        <v>67</v>
      </c>
      <c r="K163" s="82"/>
      <c r="L163" s="73" t="s">
        <v>160</v>
      </c>
      <c r="M163" s="73" t="s">
        <v>737</v>
      </c>
      <c r="N163" s="73" t="s">
        <v>1089</v>
      </c>
      <c r="O163" s="73" t="s">
        <v>1090</v>
      </c>
      <c r="P163" s="74" t="s">
        <v>671</v>
      </c>
      <c r="Q163" s="74" t="s">
        <v>1039</v>
      </c>
      <c r="R163" s="82" t="s">
        <v>665</v>
      </c>
    </row>
    <row r="164" customFormat="1" spans="1:18">
      <c r="A164" s="71">
        <v>163</v>
      </c>
      <c r="B164" s="72" t="s">
        <v>665</v>
      </c>
      <c r="C164" s="73" t="s">
        <v>1091</v>
      </c>
      <c r="D164" s="74" t="s">
        <v>58</v>
      </c>
      <c r="E164" s="74" t="s">
        <v>58</v>
      </c>
      <c r="F164" s="82">
        <v>1014</v>
      </c>
      <c r="G164" s="82">
        <v>30.42</v>
      </c>
      <c r="H164" s="82">
        <v>983.58</v>
      </c>
      <c r="I164" s="78">
        <v>1</v>
      </c>
      <c r="J164" s="74" t="s">
        <v>67</v>
      </c>
      <c r="K164" s="82"/>
      <c r="L164" s="73" t="s">
        <v>160</v>
      </c>
      <c r="M164" s="73" t="s">
        <v>695</v>
      </c>
      <c r="N164" s="73" t="s">
        <v>1092</v>
      </c>
      <c r="O164" s="73" t="s">
        <v>1093</v>
      </c>
      <c r="P164" s="74" t="s">
        <v>671</v>
      </c>
      <c r="Q164" s="74" t="s">
        <v>1039</v>
      </c>
      <c r="R164" s="82" t="s">
        <v>665</v>
      </c>
    </row>
    <row r="165" customFormat="1" spans="1:18">
      <c r="A165" s="71">
        <v>164</v>
      </c>
      <c r="B165" s="72" t="s">
        <v>658</v>
      </c>
      <c r="C165" s="73" t="s">
        <v>1094</v>
      </c>
      <c r="D165" s="74" t="s">
        <v>58</v>
      </c>
      <c r="E165" s="74" t="s">
        <v>58</v>
      </c>
      <c r="F165" s="82">
        <v>899.35</v>
      </c>
      <c r="G165" s="82">
        <v>26.98</v>
      </c>
      <c r="H165" s="82">
        <v>872.37</v>
      </c>
      <c r="I165" s="78">
        <v>1</v>
      </c>
      <c r="J165" s="74" t="s">
        <v>67</v>
      </c>
      <c r="K165" s="82"/>
      <c r="L165" s="73" t="s">
        <v>160</v>
      </c>
      <c r="M165" s="73" t="s">
        <v>689</v>
      </c>
      <c r="N165" s="73" t="s">
        <v>1095</v>
      </c>
      <c r="O165" s="73" t="s">
        <v>1096</v>
      </c>
      <c r="P165" s="74" t="s">
        <v>664</v>
      </c>
      <c r="Q165" s="74" t="s">
        <v>1039</v>
      </c>
      <c r="R165" s="82" t="s">
        <v>658</v>
      </c>
    </row>
    <row r="166" customFormat="1" spans="1:18">
      <c r="A166" s="71">
        <v>165</v>
      </c>
      <c r="B166" s="72" t="s">
        <v>658</v>
      </c>
      <c r="C166" s="73" t="s">
        <v>1097</v>
      </c>
      <c r="D166" s="74" t="s">
        <v>58</v>
      </c>
      <c r="E166" s="74" t="s">
        <v>58</v>
      </c>
      <c r="F166" s="82">
        <v>8158.09</v>
      </c>
      <c r="G166" s="82">
        <v>244.74</v>
      </c>
      <c r="H166" s="82">
        <v>7913.35</v>
      </c>
      <c r="I166" s="78">
        <v>1</v>
      </c>
      <c r="J166" s="74" t="s">
        <v>67</v>
      </c>
      <c r="K166" s="82"/>
      <c r="L166" s="73" t="s">
        <v>160</v>
      </c>
      <c r="M166" s="73" t="s">
        <v>689</v>
      </c>
      <c r="N166" s="73" t="s">
        <v>1098</v>
      </c>
      <c r="O166" s="73" t="s">
        <v>1099</v>
      </c>
      <c r="P166" s="74" t="s">
        <v>664</v>
      </c>
      <c r="Q166" s="74" t="s">
        <v>1039</v>
      </c>
      <c r="R166" s="82" t="s">
        <v>658</v>
      </c>
    </row>
    <row r="167" customFormat="1" spans="1:18">
      <c r="A167" s="71">
        <v>166</v>
      </c>
      <c r="B167" s="72" t="s">
        <v>658</v>
      </c>
      <c r="C167" s="73" t="s">
        <v>1100</v>
      </c>
      <c r="D167" s="74" t="s">
        <v>58</v>
      </c>
      <c r="E167" s="74" t="s">
        <v>58</v>
      </c>
      <c r="F167" s="82">
        <v>899.35</v>
      </c>
      <c r="G167" s="82">
        <v>26.98</v>
      </c>
      <c r="H167" s="82">
        <v>872.37</v>
      </c>
      <c r="I167" s="78">
        <v>1</v>
      </c>
      <c r="J167" s="74" t="s">
        <v>67</v>
      </c>
      <c r="K167" s="82"/>
      <c r="L167" s="73" t="s">
        <v>160</v>
      </c>
      <c r="M167" s="73" t="s">
        <v>689</v>
      </c>
      <c r="N167" s="73" t="s">
        <v>1101</v>
      </c>
      <c r="O167" s="73" t="s">
        <v>1102</v>
      </c>
      <c r="P167" s="74" t="s">
        <v>664</v>
      </c>
      <c r="Q167" s="74" t="s">
        <v>1039</v>
      </c>
      <c r="R167" s="82" t="s">
        <v>658</v>
      </c>
    </row>
    <row r="168" customFormat="1" spans="1:18">
      <c r="A168" s="71">
        <v>167</v>
      </c>
      <c r="B168" s="72" t="s">
        <v>658</v>
      </c>
      <c r="C168" s="73" t="s">
        <v>1103</v>
      </c>
      <c r="D168" s="74" t="s">
        <v>24</v>
      </c>
      <c r="E168" s="74" t="s">
        <v>24</v>
      </c>
      <c r="F168" s="82">
        <v>231.75</v>
      </c>
      <c r="G168" s="82">
        <v>6.95</v>
      </c>
      <c r="H168" s="82">
        <v>224.8</v>
      </c>
      <c r="I168" s="78">
        <v>1</v>
      </c>
      <c r="J168" s="74" t="s">
        <v>62</v>
      </c>
      <c r="K168" s="82"/>
      <c r="L168" s="73" t="s">
        <v>163</v>
      </c>
      <c r="M168" s="73" t="s">
        <v>1104</v>
      </c>
      <c r="N168" s="73" t="s">
        <v>1105</v>
      </c>
      <c r="O168" s="73" t="s">
        <v>1106</v>
      </c>
      <c r="P168" s="74" t="s">
        <v>664</v>
      </c>
      <c r="Q168" s="74" t="s">
        <v>1039</v>
      </c>
      <c r="R168" s="82" t="s">
        <v>658</v>
      </c>
    </row>
    <row r="169" customFormat="1" spans="1:18">
      <c r="A169" s="71">
        <v>168</v>
      </c>
      <c r="B169" s="72" t="s">
        <v>658</v>
      </c>
      <c r="C169" s="73" t="s">
        <v>1107</v>
      </c>
      <c r="D169" s="74" t="s">
        <v>24</v>
      </c>
      <c r="E169" s="74" t="s">
        <v>24</v>
      </c>
      <c r="F169" s="82">
        <v>257.5</v>
      </c>
      <c r="G169" s="82">
        <v>7.73</v>
      </c>
      <c r="H169" s="82">
        <v>249.77</v>
      </c>
      <c r="I169" s="78">
        <v>1</v>
      </c>
      <c r="J169" s="74" t="s">
        <v>62</v>
      </c>
      <c r="K169" s="82"/>
      <c r="L169" s="73" t="s">
        <v>163</v>
      </c>
      <c r="M169" s="73" t="s">
        <v>1104</v>
      </c>
      <c r="N169" s="73" t="s">
        <v>1108</v>
      </c>
      <c r="O169" s="73" t="s">
        <v>1109</v>
      </c>
      <c r="P169" s="74" t="s">
        <v>664</v>
      </c>
      <c r="Q169" s="74" t="s">
        <v>1039</v>
      </c>
      <c r="R169" s="82" t="s">
        <v>658</v>
      </c>
    </row>
    <row r="170" customFormat="1" spans="1:18">
      <c r="A170" s="71">
        <v>169</v>
      </c>
      <c r="B170" s="72" t="s">
        <v>658</v>
      </c>
      <c r="C170" s="73" t="s">
        <v>1110</v>
      </c>
      <c r="D170" s="74" t="s">
        <v>61</v>
      </c>
      <c r="E170" s="74" t="s">
        <v>61</v>
      </c>
      <c r="F170" s="82">
        <v>3816.17</v>
      </c>
      <c r="G170" s="82">
        <v>114.49</v>
      </c>
      <c r="H170" s="82">
        <v>3701.68</v>
      </c>
      <c r="I170" s="78">
        <v>1</v>
      </c>
      <c r="J170" s="74" t="s">
        <v>62</v>
      </c>
      <c r="K170" s="82"/>
      <c r="L170" s="73" t="s">
        <v>177</v>
      </c>
      <c r="M170" s="73" t="s">
        <v>856</v>
      </c>
      <c r="N170" s="73" t="s">
        <v>1111</v>
      </c>
      <c r="O170" s="73" t="s">
        <v>1112</v>
      </c>
      <c r="P170" s="74" t="s">
        <v>664</v>
      </c>
      <c r="Q170" s="74" t="s">
        <v>1039</v>
      </c>
      <c r="R170" s="82" t="s">
        <v>658</v>
      </c>
    </row>
    <row r="171" customFormat="1" spans="1:18">
      <c r="A171" s="71">
        <v>170</v>
      </c>
      <c r="B171" s="72" t="s">
        <v>658</v>
      </c>
      <c r="C171" s="73" t="s">
        <v>1113</v>
      </c>
      <c r="D171" s="74" t="s">
        <v>24</v>
      </c>
      <c r="E171" s="74" t="s">
        <v>24</v>
      </c>
      <c r="F171" s="82">
        <v>7564.68</v>
      </c>
      <c r="G171" s="82">
        <v>226.94</v>
      </c>
      <c r="H171" s="82">
        <v>7337.74</v>
      </c>
      <c r="I171" s="78">
        <v>1</v>
      </c>
      <c r="J171" s="74" t="s">
        <v>62</v>
      </c>
      <c r="K171" s="82"/>
      <c r="L171" s="73" t="s">
        <v>163</v>
      </c>
      <c r="M171" s="73" t="s">
        <v>856</v>
      </c>
      <c r="N171" s="73" t="s">
        <v>1114</v>
      </c>
      <c r="O171" s="73" t="s">
        <v>1115</v>
      </c>
      <c r="P171" s="74" t="s">
        <v>664</v>
      </c>
      <c r="Q171" s="74" t="s">
        <v>1039</v>
      </c>
      <c r="R171" s="82" t="s">
        <v>658</v>
      </c>
    </row>
    <row r="172" customFormat="1" spans="1:18">
      <c r="A172" s="71">
        <v>171</v>
      </c>
      <c r="B172" s="72" t="s">
        <v>658</v>
      </c>
      <c r="C172" s="73" t="s">
        <v>1116</v>
      </c>
      <c r="D172" s="74" t="s">
        <v>24</v>
      </c>
      <c r="E172" s="74" t="s">
        <v>24</v>
      </c>
      <c r="F172" s="82">
        <v>6909.08</v>
      </c>
      <c r="G172" s="82">
        <v>207.27</v>
      </c>
      <c r="H172" s="82">
        <v>6701.81</v>
      </c>
      <c r="I172" s="78">
        <v>1</v>
      </c>
      <c r="J172" s="74" t="s">
        <v>62</v>
      </c>
      <c r="K172" s="82"/>
      <c r="L172" s="73" t="s">
        <v>163</v>
      </c>
      <c r="M172" s="73" t="s">
        <v>856</v>
      </c>
      <c r="N172" s="73" t="s">
        <v>1117</v>
      </c>
      <c r="O172" s="73" t="s">
        <v>1118</v>
      </c>
      <c r="P172" s="74" t="s">
        <v>664</v>
      </c>
      <c r="Q172" s="74" t="s">
        <v>1039</v>
      </c>
      <c r="R172" s="82" t="s">
        <v>658</v>
      </c>
    </row>
    <row r="173" customFormat="1" spans="1:18">
      <c r="A173" s="71">
        <v>172</v>
      </c>
      <c r="B173" s="72" t="s">
        <v>658</v>
      </c>
      <c r="C173" s="73" t="s">
        <v>1119</v>
      </c>
      <c r="D173" s="74" t="s">
        <v>24</v>
      </c>
      <c r="E173" s="74" t="s">
        <v>24</v>
      </c>
      <c r="F173" s="82">
        <v>7186.41</v>
      </c>
      <c r="G173" s="82">
        <v>215.59</v>
      </c>
      <c r="H173" s="82">
        <v>6970.82</v>
      </c>
      <c r="I173" s="78">
        <v>1</v>
      </c>
      <c r="J173" s="74" t="s">
        <v>62</v>
      </c>
      <c r="K173" s="82"/>
      <c r="L173" s="73" t="s">
        <v>163</v>
      </c>
      <c r="M173" s="73" t="s">
        <v>856</v>
      </c>
      <c r="N173" s="73" t="s">
        <v>1120</v>
      </c>
      <c r="O173" s="73" t="s">
        <v>1121</v>
      </c>
      <c r="P173" s="74" t="s">
        <v>664</v>
      </c>
      <c r="Q173" s="74" t="s">
        <v>1039</v>
      </c>
      <c r="R173" s="82" t="s">
        <v>658</v>
      </c>
    </row>
    <row r="174" customFormat="1" spans="1:18">
      <c r="A174" s="71">
        <v>173</v>
      </c>
      <c r="B174" s="72" t="s">
        <v>658</v>
      </c>
      <c r="C174" s="73" t="s">
        <v>1122</v>
      </c>
      <c r="D174" s="74" t="s">
        <v>61</v>
      </c>
      <c r="E174" s="74" t="s">
        <v>61</v>
      </c>
      <c r="F174" s="82">
        <v>2159.86</v>
      </c>
      <c r="G174" s="82">
        <v>64.8</v>
      </c>
      <c r="H174" s="82">
        <v>2095.06</v>
      </c>
      <c r="I174" s="78">
        <v>1</v>
      </c>
      <c r="J174" s="74" t="s">
        <v>62</v>
      </c>
      <c r="K174" s="82"/>
      <c r="L174" s="73" t="s">
        <v>177</v>
      </c>
      <c r="M174" s="73" t="s">
        <v>1123</v>
      </c>
      <c r="N174" s="73" t="s">
        <v>1124</v>
      </c>
      <c r="O174" s="73" t="s">
        <v>1125</v>
      </c>
      <c r="P174" s="74" t="s">
        <v>664</v>
      </c>
      <c r="Q174" s="74" t="s">
        <v>1039</v>
      </c>
      <c r="R174" s="82" t="s">
        <v>658</v>
      </c>
    </row>
    <row r="175" customFormat="1" spans="1:18">
      <c r="A175" s="71">
        <v>174</v>
      </c>
      <c r="B175" s="72" t="s">
        <v>658</v>
      </c>
      <c r="C175" s="73" t="s">
        <v>1126</v>
      </c>
      <c r="D175" s="74" t="s">
        <v>61</v>
      </c>
      <c r="E175" s="74" t="s">
        <v>61</v>
      </c>
      <c r="F175" s="82">
        <v>103</v>
      </c>
      <c r="G175" s="82">
        <v>3.09</v>
      </c>
      <c r="H175" s="82">
        <v>99.91</v>
      </c>
      <c r="I175" s="78">
        <v>1</v>
      </c>
      <c r="J175" s="74" t="s">
        <v>62</v>
      </c>
      <c r="K175" s="82"/>
      <c r="L175" s="73" t="s">
        <v>177</v>
      </c>
      <c r="M175" s="73" t="s">
        <v>867</v>
      </c>
      <c r="N175" s="73" t="s">
        <v>1127</v>
      </c>
      <c r="O175" s="73" t="s">
        <v>1128</v>
      </c>
      <c r="P175" s="74" t="s">
        <v>664</v>
      </c>
      <c r="Q175" s="74" t="s">
        <v>1039</v>
      </c>
      <c r="R175" s="82" t="s">
        <v>658</v>
      </c>
    </row>
    <row r="176" customFormat="1" spans="1:18">
      <c r="A176" s="71">
        <v>175</v>
      </c>
      <c r="B176" s="72" t="s">
        <v>658</v>
      </c>
      <c r="C176" s="73" t="s">
        <v>1129</v>
      </c>
      <c r="D176" s="74" t="s">
        <v>24</v>
      </c>
      <c r="E176" s="74" t="s">
        <v>24</v>
      </c>
      <c r="F176" s="82">
        <v>231.75</v>
      </c>
      <c r="G176" s="82">
        <v>6.95</v>
      </c>
      <c r="H176" s="82">
        <v>224.8</v>
      </c>
      <c r="I176" s="78">
        <v>1</v>
      </c>
      <c r="J176" s="74" t="s">
        <v>62</v>
      </c>
      <c r="K176" s="82"/>
      <c r="L176" s="73" t="s">
        <v>163</v>
      </c>
      <c r="M176" s="73" t="s">
        <v>867</v>
      </c>
      <c r="N176" s="73" t="s">
        <v>1130</v>
      </c>
      <c r="O176" s="73" t="s">
        <v>1131</v>
      </c>
      <c r="P176" s="74" t="s">
        <v>664</v>
      </c>
      <c r="Q176" s="74" t="s">
        <v>1039</v>
      </c>
      <c r="R176" s="82" t="s">
        <v>658</v>
      </c>
    </row>
    <row r="177" customFormat="1" spans="1:18">
      <c r="A177" s="71">
        <v>176</v>
      </c>
      <c r="B177" s="72" t="s">
        <v>658</v>
      </c>
      <c r="C177" s="73" t="s">
        <v>1132</v>
      </c>
      <c r="D177" s="74" t="s">
        <v>24</v>
      </c>
      <c r="E177" s="74" t="s">
        <v>24</v>
      </c>
      <c r="F177" s="82">
        <v>231.75</v>
      </c>
      <c r="G177" s="82">
        <v>6.95</v>
      </c>
      <c r="H177" s="82">
        <v>224.8</v>
      </c>
      <c r="I177" s="78">
        <v>1</v>
      </c>
      <c r="J177" s="74" t="s">
        <v>62</v>
      </c>
      <c r="K177" s="82"/>
      <c r="L177" s="73" t="s">
        <v>163</v>
      </c>
      <c r="M177" s="73" t="s">
        <v>867</v>
      </c>
      <c r="N177" s="73" t="s">
        <v>1133</v>
      </c>
      <c r="O177" s="73" t="s">
        <v>1134</v>
      </c>
      <c r="P177" s="74" t="s">
        <v>664</v>
      </c>
      <c r="Q177" s="74" t="s">
        <v>1039</v>
      </c>
      <c r="R177" s="82" t="s">
        <v>658</v>
      </c>
    </row>
    <row r="178" customFormat="1" spans="1:18">
      <c r="A178" s="71">
        <v>177</v>
      </c>
      <c r="B178" s="72" t="s">
        <v>658</v>
      </c>
      <c r="C178" s="73" t="s">
        <v>1135</v>
      </c>
      <c r="D178" s="74" t="s">
        <v>24</v>
      </c>
      <c r="E178" s="74" t="s">
        <v>24</v>
      </c>
      <c r="F178" s="82">
        <v>128.75</v>
      </c>
      <c r="G178" s="82">
        <v>3.86</v>
      </c>
      <c r="H178" s="82">
        <v>124.89</v>
      </c>
      <c r="I178" s="78">
        <v>1</v>
      </c>
      <c r="J178" s="74" t="s">
        <v>62</v>
      </c>
      <c r="K178" s="82"/>
      <c r="L178" s="73" t="s">
        <v>163</v>
      </c>
      <c r="M178" s="73" t="s">
        <v>867</v>
      </c>
      <c r="N178" s="73" t="s">
        <v>1136</v>
      </c>
      <c r="O178" s="73" t="s">
        <v>1137</v>
      </c>
      <c r="P178" s="74" t="s">
        <v>664</v>
      </c>
      <c r="Q178" s="74" t="s">
        <v>1039</v>
      </c>
      <c r="R178" s="82" t="s">
        <v>658</v>
      </c>
    </row>
    <row r="179" customFormat="1" spans="1:18">
      <c r="A179" s="71">
        <v>178</v>
      </c>
      <c r="B179" s="72" t="s">
        <v>658</v>
      </c>
      <c r="C179" s="73" t="s">
        <v>1138</v>
      </c>
      <c r="D179" s="74" t="s">
        <v>24</v>
      </c>
      <c r="E179" s="74" t="s">
        <v>24</v>
      </c>
      <c r="F179" s="82">
        <v>257.5</v>
      </c>
      <c r="G179" s="82">
        <v>7.73</v>
      </c>
      <c r="H179" s="82">
        <v>249.77</v>
      </c>
      <c r="I179" s="78">
        <v>1</v>
      </c>
      <c r="J179" s="74" t="s">
        <v>62</v>
      </c>
      <c r="K179" s="82"/>
      <c r="L179" s="73" t="s">
        <v>163</v>
      </c>
      <c r="M179" s="73" t="s">
        <v>867</v>
      </c>
      <c r="N179" s="73" t="s">
        <v>1139</v>
      </c>
      <c r="O179" s="73" t="s">
        <v>1140</v>
      </c>
      <c r="P179" s="74" t="s">
        <v>664</v>
      </c>
      <c r="Q179" s="74" t="s">
        <v>1039</v>
      </c>
      <c r="R179" s="82" t="s">
        <v>658</v>
      </c>
    </row>
    <row r="180" customFormat="1" spans="1:18">
      <c r="A180" s="71">
        <v>179</v>
      </c>
      <c r="B180" s="72" t="s">
        <v>658</v>
      </c>
      <c r="C180" s="73" t="s">
        <v>1141</v>
      </c>
      <c r="D180" s="74" t="s">
        <v>61</v>
      </c>
      <c r="E180" s="74" t="s">
        <v>61</v>
      </c>
      <c r="F180" s="82">
        <v>154.5</v>
      </c>
      <c r="G180" s="82">
        <v>4.64</v>
      </c>
      <c r="H180" s="82">
        <v>149.86</v>
      </c>
      <c r="I180" s="78">
        <v>1</v>
      </c>
      <c r="J180" s="74" t="s">
        <v>62</v>
      </c>
      <c r="K180" s="82"/>
      <c r="L180" s="73" t="s">
        <v>177</v>
      </c>
      <c r="M180" s="73" t="s">
        <v>877</v>
      </c>
      <c r="N180" s="73" t="s">
        <v>1142</v>
      </c>
      <c r="O180" s="73" t="s">
        <v>1143</v>
      </c>
      <c r="P180" s="74" t="s">
        <v>664</v>
      </c>
      <c r="Q180" s="74" t="s">
        <v>1039</v>
      </c>
      <c r="R180" s="82" t="s">
        <v>658</v>
      </c>
    </row>
    <row r="181" customFormat="1" spans="1:18">
      <c r="A181" s="71">
        <v>180</v>
      </c>
      <c r="B181" s="72" t="s">
        <v>665</v>
      </c>
      <c r="C181" s="73" t="s">
        <v>1144</v>
      </c>
      <c r="D181" s="74" t="s">
        <v>61</v>
      </c>
      <c r="E181" s="74" t="s">
        <v>61</v>
      </c>
      <c r="F181" s="82">
        <v>154.5</v>
      </c>
      <c r="G181" s="82">
        <v>4.64</v>
      </c>
      <c r="H181" s="82">
        <v>149.86</v>
      </c>
      <c r="I181" s="78">
        <v>1</v>
      </c>
      <c r="J181" s="74" t="s">
        <v>62</v>
      </c>
      <c r="K181" s="82"/>
      <c r="L181" s="73" t="s">
        <v>177</v>
      </c>
      <c r="M181" s="73" t="s">
        <v>1145</v>
      </c>
      <c r="N181" s="73" t="s">
        <v>1146</v>
      </c>
      <c r="O181" s="73" t="s">
        <v>1147</v>
      </c>
      <c r="P181" s="74" t="s">
        <v>671</v>
      </c>
      <c r="Q181" s="74" t="s">
        <v>1039</v>
      </c>
      <c r="R181" s="82" t="s">
        <v>665</v>
      </c>
    </row>
    <row r="182" customFormat="1" spans="1:18">
      <c r="A182" s="71">
        <v>181</v>
      </c>
      <c r="B182" s="72" t="s">
        <v>665</v>
      </c>
      <c r="C182" s="73" t="s">
        <v>1148</v>
      </c>
      <c r="D182" s="74" t="s">
        <v>61</v>
      </c>
      <c r="E182" s="74" t="s">
        <v>61</v>
      </c>
      <c r="F182" s="82">
        <v>1321.76</v>
      </c>
      <c r="G182" s="82">
        <v>39.65</v>
      </c>
      <c r="H182" s="82">
        <v>1282.11</v>
      </c>
      <c r="I182" s="78">
        <v>1</v>
      </c>
      <c r="J182" s="74" t="s">
        <v>62</v>
      </c>
      <c r="K182" s="82"/>
      <c r="L182" s="73" t="s">
        <v>177</v>
      </c>
      <c r="M182" s="73" t="s">
        <v>839</v>
      </c>
      <c r="N182" s="73" t="s">
        <v>1149</v>
      </c>
      <c r="O182" s="73" t="s">
        <v>1150</v>
      </c>
      <c r="P182" s="74" t="s">
        <v>671</v>
      </c>
      <c r="Q182" s="74" t="s">
        <v>1039</v>
      </c>
      <c r="R182" s="82" t="s">
        <v>665</v>
      </c>
    </row>
    <row r="183" customFormat="1" spans="1:18">
      <c r="A183" s="71">
        <v>182</v>
      </c>
      <c r="B183" s="72" t="s">
        <v>665</v>
      </c>
      <c r="C183" s="73" t="s">
        <v>1151</v>
      </c>
      <c r="D183" s="74" t="s">
        <v>24</v>
      </c>
      <c r="E183" s="74" t="s">
        <v>24</v>
      </c>
      <c r="F183" s="82">
        <v>7564.16</v>
      </c>
      <c r="G183" s="82">
        <v>226.92</v>
      </c>
      <c r="H183" s="82">
        <v>7337.24</v>
      </c>
      <c r="I183" s="78">
        <v>1</v>
      </c>
      <c r="J183" s="74" t="s">
        <v>62</v>
      </c>
      <c r="K183" s="82"/>
      <c r="L183" s="73" t="s">
        <v>163</v>
      </c>
      <c r="M183" s="73" t="s">
        <v>856</v>
      </c>
      <c r="N183" s="73" t="s">
        <v>1068</v>
      </c>
      <c r="O183" s="73" t="s">
        <v>1069</v>
      </c>
      <c r="P183" s="74" t="s">
        <v>671</v>
      </c>
      <c r="Q183" s="74" t="s">
        <v>1039</v>
      </c>
      <c r="R183" s="82" t="s">
        <v>665</v>
      </c>
    </row>
    <row r="184" customFormat="1" spans="1:18">
      <c r="A184" s="71">
        <v>183</v>
      </c>
      <c r="B184" s="72" t="s">
        <v>665</v>
      </c>
      <c r="C184" s="73" t="s">
        <v>1152</v>
      </c>
      <c r="D184" s="74" t="s">
        <v>24</v>
      </c>
      <c r="E184" s="74" t="s">
        <v>24</v>
      </c>
      <c r="F184" s="82">
        <v>6376.98</v>
      </c>
      <c r="G184" s="82">
        <v>191.31</v>
      </c>
      <c r="H184" s="82">
        <v>6185.67</v>
      </c>
      <c r="I184" s="78">
        <v>1</v>
      </c>
      <c r="J184" s="74" t="s">
        <v>62</v>
      </c>
      <c r="K184" s="82"/>
      <c r="L184" s="73" t="s">
        <v>163</v>
      </c>
      <c r="M184" s="73" t="s">
        <v>856</v>
      </c>
      <c r="N184" s="73" t="s">
        <v>1153</v>
      </c>
      <c r="O184" s="73" t="s">
        <v>1154</v>
      </c>
      <c r="P184" s="74" t="s">
        <v>671</v>
      </c>
      <c r="Q184" s="74" t="s">
        <v>1039</v>
      </c>
      <c r="R184" s="82" t="s">
        <v>665</v>
      </c>
    </row>
    <row r="185" customFormat="1" spans="1:18">
      <c r="A185" s="71">
        <v>184</v>
      </c>
      <c r="B185" s="72" t="s">
        <v>665</v>
      </c>
      <c r="C185" s="73" t="s">
        <v>1155</v>
      </c>
      <c r="D185" s="74" t="s">
        <v>24</v>
      </c>
      <c r="E185" s="74" t="s">
        <v>24</v>
      </c>
      <c r="F185" s="82">
        <v>2849</v>
      </c>
      <c r="G185" s="82">
        <v>85.47</v>
      </c>
      <c r="H185" s="82">
        <v>2763.53</v>
      </c>
      <c r="I185" s="78">
        <v>1</v>
      </c>
      <c r="J185" s="74" t="s">
        <v>62</v>
      </c>
      <c r="K185" s="82"/>
      <c r="L185" s="73" t="s">
        <v>163</v>
      </c>
      <c r="M185" s="73" t="s">
        <v>856</v>
      </c>
      <c r="N185" s="73" t="s">
        <v>1156</v>
      </c>
      <c r="O185" s="73" t="s">
        <v>1157</v>
      </c>
      <c r="P185" s="74" t="s">
        <v>671</v>
      </c>
      <c r="Q185" s="74" t="s">
        <v>1039</v>
      </c>
      <c r="R185" s="82" t="s">
        <v>665</v>
      </c>
    </row>
    <row r="186" customFormat="1" spans="1:18">
      <c r="A186" s="71">
        <v>185</v>
      </c>
      <c r="B186" s="72" t="s">
        <v>665</v>
      </c>
      <c r="C186" s="73" t="s">
        <v>1158</v>
      </c>
      <c r="D186" s="74" t="s">
        <v>24</v>
      </c>
      <c r="E186" s="74" t="s">
        <v>24</v>
      </c>
      <c r="F186" s="82">
        <v>5483.93</v>
      </c>
      <c r="G186" s="82">
        <v>164.52</v>
      </c>
      <c r="H186" s="82">
        <v>5319.41</v>
      </c>
      <c r="I186" s="78">
        <v>1</v>
      </c>
      <c r="J186" s="74" t="s">
        <v>62</v>
      </c>
      <c r="K186" s="82"/>
      <c r="L186" s="73" t="s">
        <v>163</v>
      </c>
      <c r="M186" s="73" t="s">
        <v>856</v>
      </c>
      <c r="N186" s="73" t="s">
        <v>1159</v>
      </c>
      <c r="O186" s="73" t="s">
        <v>1160</v>
      </c>
      <c r="P186" s="74" t="s">
        <v>671</v>
      </c>
      <c r="Q186" s="74" t="s">
        <v>1039</v>
      </c>
      <c r="R186" s="82" t="s">
        <v>665</v>
      </c>
    </row>
    <row r="187" customFormat="1" spans="1:18">
      <c r="A187" s="71">
        <v>186</v>
      </c>
      <c r="B187" s="72" t="s">
        <v>665</v>
      </c>
      <c r="C187" s="73" t="s">
        <v>1161</v>
      </c>
      <c r="D187" s="74" t="s">
        <v>61</v>
      </c>
      <c r="E187" s="74" t="s">
        <v>61</v>
      </c>
      <c r="F187" s="82">
        <v>4268.02</v>
      </c>
      <c r="G187" s="82">
        <v>128.04</v>
      </c>
      <c r="H187" s="82">
        <v>4139.98</v>
      </c>
      <c r="I187" s="78">
        <v>1</v>
      </c>
      <c r="J187" s="74" t="s">
        <v>62</v>
      </c>
      <c r="K187" s="82"/>
      <c r="L187" s="73" t="s">
        <v>177</v>
      </c>
      <c r="M187" s="73" t="s">
        <v>863</v>
      </c>
      <c r="N187" s="73" t="s">
        <v>1162</v>
      </c>
      <c r="O187" s="73" t="s">
        <v>1163</v>
      </c>
      <c r="P187" s="74" t="s">
        <v>671</v>
      </c>
      <c r="Q187" s="74" t="s">
        <v>1039</v>
      </c>
      <c r="R187" s="82" t="s">
        <v>665</v>
      </c>
    </row>
    <row r="188" customFormat="1" spans="1:18">
      <c r="A188" s="71">
        <v>187</v>
      </c>
      <c r="B188" s="72" t="s">
        <v>665</v>
      </c>
      <c r="C188" s="73" t="s">
        <v>1164</v>
      </c>
      <c r="D188" s="74" t="s">
        <v>61</v>
      </c>
      <c r="E188" s="74" t="s">
        <v>61</v>
      </c>
      <c r="F188" s="82">
        <v>3677.49</v>
      </c>
      <c r="G188" s="82">
        <v>110.32</v>
      </c>
      <c r="H188" s="82">
        <v>3567.17</v>
      </c>
      <c r="I188" s="78">
        <v>1</v>
      </c>
      <c r="J188" s="74" t="s">
        <v>62</v>
      </c>
      <c r="K188" s="82"/>
      <c r="L188" s="73" t="s">
        <v>177</v>
      </c>
      <c r="M188" s="73" t="s">
        <v>863</v>
      </c>
      <c r="N188" s="73" t="s">
        <v>1165</v>
      </c>
      <c r="O188" s="73" t="s">
        <v>1166</v>
      </c>
      <c r="P188" s="74" t="s">
        <v>671</v>
      </c>
      <c r="Q188" s="74" t="s">
        <v>1039</v>
      </c>
      <c r="R188" s="82" t="s">
        <v>665</v>
      </c>
    </row>
    <row r="189" customFormat="1" spans="1:18">
      <c r="A189" s="71">
        <v>188</v>
      </c>
      <c r="B189" s="72" t="s">
        <v>665</v>
      </c>
      <c r="C189" s="73" t="s">
        <v>1167</v>
      </c>
      <c r="D189" s="74" t="s">
        <v>61</v>
      </c>
      <c r="E189" s="74" t="s">
        <v>61</v>
      </c>
      <c r="F189" s="82">
        <v>4206.45</v>
      </c>
      <c r="G189" s="82">
        <v>126.19</v>
      </c>
      <c r="H189" s="82">
        <v>4080.26</v>
      </c>
      <c r="I189" s="78">
        <v>1</v>
      </c>
      <c r="J189" s="74" t="s">
        <v>62</v>
      </c>
      <c r="K189" s="82"/>
      <c r="L189" s="73" t="s">
        <v>177</v>
      </c>
      <c r="M189" s="73" t="s">
        <v>863</v>
      </c>
      <c r="N189" s="73" t="s">
        <v>1168</v>
      </c>
      <c r="O189" s="73" t="s">
        <v>1169</v>
      </c>
      <c r="P189" s="74" t="s">
        <v>671</v>
      </c>
      <c r="Q189" s="74" t="s">
        <v>1039</v>
      </c>
      <c r="R189" s="82" t="s">
        <v>665</v>
      </c>
    </row>
    <row r="190" customFormat="1" spans="1:18">
      <c r="A190" s="71">
        <v>189</v>
      </c>
      <c r="B190" s="72" t="s">
        <v>665</v>
      </c>
      <c r="C190" s="73" t="s">
        <v>1170</v>
      </c>
      <c r="D190" s="74" t="s">
        <v>24</v>
      </c>
      <c r="E190" s="74" t="s">
        <v>24</v>
      </c>
      <c r="F190" s="82">
        <v>6941.37</v>
      </c>
      <c r="G190" s="82">
        <v>208.24</v>
      </c>
      <c r="H190" s="82">
        <v>6733.13</v>
      </c>
      <c r="I190" s="78">
        <v>1</v>
      </c>
      <c r="J190" s="74" t="s">
        <v>62</v>
      </c>
      <c r="K190" s="82"/>
      <c r="L190" s="73" t="s">
        <v>163</v>
      </c>
      <c r="M190" s="73" t="s">
        <v>863</v>
      </c>
      <c r="N190" s="73" t="s">
        <v>1171</v>
      </c>
      <c r="O190" s="73" t="s">
        <v>1172</v>
      </c>
      <c r="P190" s="74" t="s">
        <v>671</v>
      </c>
      <c r="Q190" s="74" t="s">
        <v>1039</v>
      </c>
      <c r="R190" s="82" t="s">
        <v>665</v>
      </c>
    </row>
    <row r="191" customFormat="1" spans="1:18">
      <c r="A191" s="71">
        <v>190</v>
      </c>
      <c r="B191" s="72" t="s">
        <v>665</v>
      </c>
      <c r="C191" s="73" t="s">
        <v>1173</v>
      </c>
      <c r="D191" s="74" t="s">
        <v>61</v>
      </c>
      <c r="E191" s="74" t="s">
        <v>61</v>
      </c>
      <c r="F191" s="82">
        <v>154.5</v>
      </c>
      <c r="G191" s="82">
        <v>4.64</v>
      </c>
      <c r="H191" s="82">
        <v>149.86</v>
      </c>
      <c r="I191" s="78">
        <v>1</v>
      </c>
      <c r="J191" s="74" t="s">
        <v>62</v>
      </c>
      <c r="K191" s="82"/>
      <c r="L191" s="73" t="s">
        <v>177</v>
      </c>
      <c r="M191" s="73" t="s">
        <v>877</v>
      </c>
      <c r="N191" s="73" t="s">
        <v>1174</v>
      </c>
      <c r="O191" s="73" t="s">
        <v>1175</v>
      </c>
      <c r="P191" s="74" t="s">
        <v>671</v>
      </c>
      <c r="Q191" s="74" t="s">
        <v>1039</v>
      </c>
      <c r="R191" s="82" t="s">
        <v>665</v>
      </c>
    </row>
    <row r="192" customFormat="1" spans="1:18">
      <c r="A192" s="71">
        <v>191</v>
      </c>
      <c r="B192" s="72" t="s">
        <v>658</v>
      </c>
      <c r="C192" s="73" t="s">
        <v>1176</v>
      </c>
      <c r="D192" s="74" t="s">
        <v>24</v>
      </c>
      <c r="E192" s="74" t="s">
        <v>24</v>
      </c>
      <c r="F192" s="82">
        <v>3294.4</v>
      </c>
      <c r="G192" s="82">
        <v>98.83</v>
      </c>
      <c r="H192" s="82">
        <v>3195.57</v>
      </c>
      <c r="I192" s="78">
        <v>1</v>
      </c>
      <c r="J192" s="74" t="s">
        <v>62</v>
      </c>
      <c r="K192" s="82"/>
      <c r="L192" s="73" t="s">
        <v>163</v>
      </c>
      <c r="M192" s="73" t="s">
        <v>839</v>
      </c>
      <c r="N192" s="73" t="s">
        <v>1177</v>
      </c>
      <c r="O192" s="73" t="s">
        <v>1178</v>
      </c>
      <c r="P192" s="74" t="s">
        <v>664</v>
      </c>
      <c r="Q192" s="74" t="s">
        <v>1039</v>
      </c>
      <c r="R192" s="82" t="s">
        <v>658</v>
      </c>
    </row>
    <row r="193" customFormat="1" spans="1:18">
      <c r="A193" s="71">
        <v>192</v>
      </c>
      <c r="B193" s="72" t="s">
        <v>658</v>
      </c>
      <c r="C193" s="73" t="s">
        <v>1179</v>
      </c>
      <c r="D193" s="74" t="s">
        <v>24</v>
      </c>
      <c r="E193" s="74" t="s">
        <v>24</v>
      </c>
      <c r="F193" s="82">
        <v>5487.05</v>
      </c>
      <c r="G193" s="82">
        <v>164.61</v>
      </c>
      <c r="H193" s="82">
        <v>5322.44</v>
      </c>
      <c r="I193" s="78">
        <v>1</v>
      </c>
      <c r="J193" s="74" t="s">
        <v>62</v>
      </c>
      <c r="K193" s="82"/>
      <c r="L193" s="73" t="s">
        <v>163</v>
      </c>
      <c r="M193" s="73" t="s">
        <v>856</v>
      </c>
      <c r="N193" s="73" t="s">
        <v>1180</v>
      </c>
      <c r="O193" s="73" t="s">
        <v>1181</v>
      </c>
      <c r="P193" s="74" t="s">
        <v>664</v>
      </c>
      <c r="Q193" s="74" t="s">
        <v>1039</v>
      </c>
      <c r="R193" s="82" t="s">
        <v>658</v>
      </c>
    </row>
    <row r="194" customFormat="1" spans="1:18">
      <c r="A194" s="71">
        <v>193</v>
      </c>
      <c r="B194" s="72" t="s">
        <v>658</v>
      </c>
      <c r="C194" s="73" t="s">
        <v>1182</v>
      </c>
      <c r="D194" s="74" t="s">
        <v>24</v>
      </c>
      <c r="E194" s="74" t="s">
        <v>24</v>
      </c>
      <c r="F194" s="82">
        <v>6180.47</v>
      </c>
      <c r="G194" s="82">
        <v>185.41</v>
      </c>
      <c r="H194" s="82">
        <v>5995.06</v>
      </c>
      <c r="I194" s="78">
        <v>1</v>
      </c>
      <c r="J194" s="74" t="s">
        <v>62</v>
      </c>
      <c r="K194" s="82"/>
      <c r="L194" s="73" t="s">
        <v>163</v>
      </c>
      <c r="M194" s="73" t="s">
        <v>863</v>
      </c>
      <c r="N194" s="73" t="s">
        <v>1183</v>
      </c>
      <c r="O194" s="73" t="s">
        <v>1184</v>
      </c>
      <c r="P194" s="74" t="s">
        <v>664</v>
      </c>
      <c r="Q194" s="74" t="s">
        <v>1039</v>
      </c>
      <c r="R194" s="82" t="s">
        <v>658</v>
      </c>
    </row>
    <row r="195" customFormat="1" spans="1:18">
      <c r="A195" s="71">
        <v>194</v>
      </c>
      <c r="B195" s="72" t="s">
        <v>658</v>
      </c>
      <c r="C195" s="73" t="s">
        <v>1185</v>
      </c>
      <c r="D195" s="74" t="s">
        <v>24</v>
      </c>
      <c r="E195" s="74" t="s">
        <v>24</v>
      </c>
      <c r="F195" s="82">
        <v>6180.47</v>
      </c>
      <c r="G195" s="82">
        <v>185.41</v>
      </c>
      <c r="H195" s="82">
        <v>5995.06</v>
      </c>
      <c r="I195" s="78">
        <v>1</v>
      </c>
      <c r="J195" s="74" t="s">
        <v>62</v>
      </c>
      <c r="K195" s="82"/>
      <c r="L195" s="73" t="s">
        <v>163</v>
      </c>
      <c r="M195" s="73" t="s">
        <v>863</v>
      </c>
      <c r="N195" s="73" t="s">
        <v>1186</v>
      </c>
      <c r="O195" s="73" t="s">
        <v>1187</v>
      </c>
      <c r="P195" s="74" t="s">
        <v>664</v>
      </c>
      <c r="Q195" s="74" t="s">
        <v>1039</v>
      </c>
      <c r="R195" s="82" t="s">
        <v>658</v>
      </c>
    </row>
    <row r="196" customFormat="1" spans="1:18">
      <c r="A196" s="71">
        <v>195</v>
      </c>
      <c r="B196" s="72" t="s">
        <v>658</v>
      </c>
      <c r="C196" s="73" t="s">
        <v>1188</v>
      </c>
      <c r="D196" s="74" t="s">
        <v>24</v>
      </c>
      <c r="E196" s="74" t="s">
        <v>24</v>
      </c>
      <c r="F196" s="82">
        <v>257.5</v>
      </c>
      <c r="G196" s="82">
        <v>7.73</v>
      </c>
      <c r="H196" s="82">
        <v>249.77</v>
      </c>
      <c r="I196" s="78">
        <v>1</v>
      </c>
      <c r="J196" s="74" t="s">
        <v>62</v>
      </c>
      <c r="K196" s="82"/>
      <c r="L196" s="73" t="s">
        <v>163</v>
      </c>
      <c r="M196" s="73" t="s">
        <v>867</v>
      </c>
      <c r="N196" s="73" t="s">
        <v>1189</v>
      </c>
      <c r="O196" s="73" t="s">
        <v>1190</v>
      </c>
      <c r="P196" s="74" t="s">
        <v>664</v>
      </c>
      <c r="Q196" s="74" t="s">
        <v>1039</v>
      </c>
      <c r="R196" s="82" t="s">
        <v>658</v>
      </c>
    </row>
    <row r="197" customFormat="1" spans="1:18">
      <c r="A197" s="71">
        <v>196</v>
      </c>
      <c r="B197" s="72" t="s">
        <v>658</v>
      </c>
      <c r="C197" s="73" t="s">
        <v>1191</v>
      </c>
      <c r="D197" s="74" t="s">
        <v>64</v>
      </c>
      <c r="E197" s="74" t="s">
        <v>64</v>
      </c>
      <c r="F197" s="82">
        <v>3145.12</v>
      </c>
      <c r="G197" s="82">
        <v>94.35</v>
      </c>
      <c r="H197" s="82">
        <v>3050.77</v>
      </c>
      <c r="I197" s="78">
        <v>1</v>
      </c>
      <c r="J197" s="74" t="s">
        <v>33</v>
      </c>
      <c r="K197" s="82"/>
      <c r="L197" s="74"/>
      <c r="M197" s="73" t="s">
        <v>935</v>
      </c>
      <c r="N197" s="73" t="s">
        <v>1192</v>
      </c>
      <c r="O197" s="73" t="s">
        <v>1193</v>
      </c>
      <c r="P197" s="74" t="s">
        <v>664</v>
      </c>
      <c r="Q197" s="74" t="s">
        <v>1039</v>
      </c>
      <c r="R197" s="82" t="s">
        <v>658</v>
      </c>
    </row>
    <row r="198" customFormat="1" spans="1:18">
      <c r="A198" s="71">
        <v>197</v>
      </c>
      <c r="B198" s="72" t="s">
        <v>1194</v>
      </c>
      <c r="C198" s="73" t="s">
        <v>1195</v>
      </c>
      <c r="D198" s="74" t="s">
        <v>64</v>
      </c>
      <c r="E198" s="74" t="s">
        <v>64</v>
      </c>
      <c r="F198" s="82">
        <v>2942.45</v>
      </c>
      <c r="G198" s="82">
        <v>88.27</v>
      </c>
      <c r="H198" s="82">
        <v>2854.18</v>
      </c>
      <c r="I198" s="78">
        <v>1</v>
      </c>
      <c r="J198" s="74" t="s">
        <v>33</v>
      </c>
      <c r="K198" s="82"/>
      <c r="L198" s="73" t="s">
        <v>1196</v>
      </c>
      <c r="M198" s="73" t="s">
        <v>932</v>
      </c>
      <c r="N198" s="73" t="s">
        <v>1197</v>
      </c>
      <c r="O198" s="73" t="s">
        <v>1198</v>
      </c>
      <c r="P198" s="74" t="s">
        <v>1199</v>
      </c>
      <c r="Q198" s="74" t="s">
        <v>1039</v>
      </c>
      <c r="R198" s="82" t="s">
        <v>1194</v>
      </c>
    </row>
    <row r="199" customFormat="1" spans="1:18">
      <c r="A199" s="71">
        <v>198</v>
      </c>
      <c r="B199" s="72" t="s">
        <v>665</v>
      </c>
      <c r="C199" s="73" t="s">
        <v>1200</v>
      </c>
      <c r="D199" s="74" t="s">
        <v>64</v>
      </c>
      <c r="E199" s="74" t="s">
        <v>64</v>
      </c>
      <c r="F199" s="82">
        <v>4586.04</v>
      </c>
      <c r="G199" s="82">
        <v>137.58</v>
      </c>
      <c r="H199" s="82">
        <v>4448.46</v>
      </c>
      <c r="I199" s="78">
        <v>1</v>
      </c>
      <c r="J199" s="74" t="s">
        <v>33</v>
      </c>
      <c r="K199" s="82"/>
      <c r="L199" s="73" t="s">
        <v>1196</v>
      </c>
      <c r="M199" s="73" t="s">
        <v>1201</v>
      </c>
      <c r="N199" s="73" t="s">
        <v>1202</v>
      </c>
      <c r="O199" s="73" t="s">
        <v>1203</v>
      </c>
      <c r="P199" s="74" t="s">
        <v>671</v>
      </c>
      <c r="Q199" s="74" t="s">
        <v>1039</v>
      </c>
      <c r="R199" s="82" t="s">
        <v>665</v>
      </c>
    </row>
    <row r="200" customFormat="1" spans="1:18">
      <c r="A200" s="71">
        <v>199</v>
      </c>
      <c r="B200" s="72" t="s">
        <v>665</v>
      </c>
      <c r="C200" s="73" t="s">
        <v>1204</v>
      </c>
      <c r="D200" s="74" t="s">
        <v>64</v>
      </c>
      <c r="E200" s="74" t="s">
        <v>64</v>
      </c>
      <c r="F200" s="82">
        <v>4316.55</v>
      </c>
      <c r="G200" s="82">
        <v>129.5</v>
      </c>
      <c r="H200" s="82">
        <v>4187.05</v>
      </c>
      <c r="I200" s="78">
        <v>1</v>
      </c>
      <c r="J200" s="74" t="s">
        <v>33</v>
      </c>
      <c r="K200" s="82"/>
      <c r="L200" s="74"/>
      <c r="M200" s="73" t="s">
        <v>695</v>
      </c>
      <c r="N200" s="73" t="s">
        <v>1205</v>
      </c>
      <c r="O200" s="73" t="s">
        <v>1206</v>
      </c>
      <c r="P200" s="74" t="s">
        <v>671</v>
      </c>
      <c r="Q200" s="74" t="s">
        <v>1039</v>
      </c>
      <c r="R200" s="82" t="s">
        <v>665</v>
      </c>
    </row>
    <row r="201" customFormat="1" spans="1:18">
      <c r="A201" s="71">
        <v>200</v>
      </c>
      <c r="B201" s="72" t="s">
        <v>665</v>
      </c>
      <c r="C201" s="73" t="s">
        <v>1207</v>
      </c>
      <c r="D201" s="74" t="s">
        <v>64</v>
      </c>
      <c r="E201" s="74" t="s">
        <v>64</v>
      </c>
      <c r="F201" s="82">
        <v>4157.46</v>
      </c>
      <c r="G201" s="82">
        <v>124.72</v>
      </c>
      <c r="H201" s="82">
        <v>4032.74</v>
      </c>
      <c r="I201" s="78">
        <v>1</v>
      </c>
      <c r="J201" s="74" t="s">
        <v>33</v>
      </c>
      <c r="K201" s="82"/>
      <c r="L201" s="74"/>
      <c r="M201" s="73" t="s">
        <v>695</v>
      </c>
      <c r="N201" s="73" t="s">
        <v>1068</v>
      </c>
      <c r="O201" s="73" t="s">
        <v>1069</v>
      </c>
      <c r="P201" s="74" t="s">
        <v>671</v>
      </c>
      <c r="Q201" s="74" t="s">
        <v>1039</v>
      </c>
      <c r="R201" s="82" t="s">
        <v>665</v>
      </c>
    </row>
    <row r="202" customFormat="1" spans="1:18">
      <c r="A202" s="71">
        <v>201</v>
      </c>
      <c r="B202" s="72" t="s">
        <v>658</v>
      </c>
      <c r="C202" s="73" t="s">
        <v>1208</v>
      </c>
      <c r="D202" s="74" t="s">
        <v>76</v>
      </c>
      <c r="E202" s="74" t="s">
        <v>76</v>
      </c>
      <c r="F202" s="82">
        <v>15323.52</v>
      </c>
      <c r="G202" s="82">
        <v>9192.6</v>
      </c>
      <c r="H202" s="82">
        <v>6130.92</v>
      </c>
      <c r="I202" s="78">
        <v>110</v>
      </c>
      <c r="J202" s="74" t="s">
        <v>78</v>
      </c>
      <c r="K202" s="82"/>
      <c r="L202" s="73" t="s">
        <v>976</v>
      </c>
      <c r="M202" s="73" t="s">
        <v>753</v>
      </c>
      <c r="N202" s="73" t="s">
        <v>1209</v>
      </c>
      <c r="O202" s="73" t="s">
        <v>1210</v>
      </c>
      <c r="P202" s="74" t="s">
        <v>664</v>
      </c>
      <c r="Q202" s="74" t="s">
        <v>1039</v>
      </c>
      <c r="R202" s="82" t="s">
        <v>658</v>
      </c>
    </row>
    <row r="203" customFormat="1" spans="1:18">
      <c r="A203" s="71">
        <v>202</v>
      </c>
      <c r="B203" s="72" t="s">
        <v>658</v>
      </c>
      <c r="C203" s="73" t="s">
        <v>1211</v>
      </c>
      <c r="D203" s="74" t="s">
        <v>76</v>
      </c>
      <c r="E203" s="74" t="s">
        <v>76</v>
      </c>
      <c r="F203" s="82">
        <v>3824</v>
      </c>
      <c r="G203" s="82">
        <v>1571.92</v>
      </c>
      <c r="H203" s="82">
        <v>2252.08</v>
      </c>
      <c r="I203" s="78">
        <v>140</v>
      </c>
      <c r="J203" s="74" t="s">
        <v>78</v>
      </c>
      <c r="K203" s="82"/>
      <c r="L203" s="73" t="s">
        <v>976</v>
      </c>
      <c r="M203" s="73" t="s">
        <v>753</v>
      </c>
      <c r="N203" s="73" t="s">
        <v>1212</v>
      </c>
      <c r="O203" s="73" t="s">
        <v>1213</v>
      </c>
      <c r="P203" s="74" t="s">
        <v>664</v>
      </c>
      <c r="Q203" s="74" t="s">
        <v>1039</v>
      </c>
      <c r="R203" s="82" t="s">
        <v>658</v>
      </c>
    </row>
    <row r="204" customFormat="1" spans="1:18">
      <c r="A204" s="71">
        <v>203</v>
      </c>
      <c r="B204" s="72" t="s">
        <v>658</v>
      </c>
      <c r="C204" s="73" t="s">
        <v>1214</v>
      </c>
      <c r="D204" s="74" t="s">
        <v>76</v>
      </c>
      <c r="E204" s="74" t="s">
        <v>76</v>
      </c>
      <c r="F204" s="82">
        <v>4808.77</v>
      </c>
      <c r="G204" s="82">
        <v>3803.97</v>
      </c>
      <c r="H204" s="82">
        <v>1004.8</v>
      </c>
      <c r="I204" s="78">
        <v>105</v>
      </c>
      <c r="J204" s="74" t="s">
        <v>78</v>
      </c>
      <c r="K204" s="82"/>
      <c r="L204" s="73" t="s">
        <v>976</v>
      </c>
      <c r="M204" s="73" t="s">
        <v>753</v>
      </c>
      <c r="N204" s="73" t="s">
        <v>1215</v>
      </c>
      <c r="O204" s="73" t="s">
        <v>1216</v>
      </c>
      <c r="P204" s="74" t="s">
        <v>664</v>
      </c>
      <c r="Q204" s="74" t="s">
        <v>1039</v>
      </c>
      <c r="R204" s="82" t="s">
        <v>658</v>
      </c>
    </row>
    <row r="205" customFormat="1" spans="1:18">
      <c r="A205" s="71">
        <v>204</v>
      </c>
      <c r="B205" s="72" t="s">
        <v>658</v>
      </c>
      <c r="C205" s="73" t="s">
        <v>1217</v>
      </c>
      <c r="D205" s="74" t="s">
        <v>76</v>
      </c>
      <c r="E205" s="74" t="s">
        <v>76</v>
      </c>
      <c r="F205" s="82">
        <v>26085.96</v>
      </c>
      <c r="G205" s="82">
        <v>8064.61</v>
      </c>
      <c r="H205" s="82">
        <v>18021.35</v>
      </c>
      <c r="I205" s="78">
        <v>185</v>
      </c>
      <c r="J205" s="74" t="s">
        <v>78</v>
      </c>
      <c r="K205" s="82"/>
      <c r="L205" s="73" t="s">
        <v>976</v>
      </c>
      <c r="M205" s="73" t="s">
        <v>753</v>
      </c>
      <c r="N205" s="73" t="s">
        <v>1218</v>
      </c>
      <c r="O205" s="73" t="s">
        <v>1219</v>
      </c>
      <c r="P205" s="74" t="s">
        <v>664</v>
      </c>
      <c r="Q205" s="74" t="s">
        <v>1039</v>
      </c>
      <c r="R205" s="82" t="s">
        <v>658</v>
      </c>
    </row>
  </sheetData>
  <autoFilter xmlns:etc="http://www.wps.cn/officeDocument/2017/etCustomData" ref="A1:W205" etc:filterBottomFollowUsedRange="0">
    <extLst/>
  </autoFilter>
  <conditionalFormatting sqref="R189">
    <cfRule type="duplicateValues" dxfId="1" priority="4"/>
  </conditionalFormatting>
  <conditionalFormatting sqref="R190">
    <cfRule type="duplicateValues" dxfId="1" priority="3"/>
  </conditionalFormatting>
  <conditionalFormatting sqref="C$1:C$1048576">
    <cfRule type="duplicateValues" dxfId="0" priority="29"/>
  </conditionalFormatting>
  <conditionalFormatting sqref="R60:R188">
    <cfRule type="duplicateValues" dxfId="1" priority="9"/>
  </conditionalFormatting>
  <conditionalFormatting sqref="R1:R59 R191:R1048576">
    <cfRule type="duplicateValues" dxfId="1" priority="12"/>
  </conditionalFormatting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1"/>
  <sheetViews>
    <sheetView workbookViewId="0">
      <selection activeCell="D1" sqref="D$1:D$1048576"/>
    </sheetView>
  </sheetViews>
  <sheetFormatPr defaultColWidth="9.81481481481481" defaultRowHeight="14.4"/>
  <cols>
    <col min="1" max="1" width="5.5462962962963" style="57" customWidth="1"/>
    <col min="2" max="2" width="34.6388888888889" style="57" customWidth="1"/>
    <col min="3" max="3" width="15.1481481481481" style="57" customWidth="1"/>
    <col min="4" max="4" width="15.6388888888889" style="59" customWidth="1"/>
    <col min="5" max="5" width="14.6388888888889" style="59" customWidth="1"/>
    <col min="6" max="6" width="16.2407407407407" style="57" customWidth="1"/>
    <col min="7" max="7" width="16.6018518518519" style="57" customWidth="1"/>
    <col min="8" max="9" width="9.81481481481481" style="57" customWidth="1"/>
    <col min="10" max="11" width="10.6388888888889" style="57" customWidth="1"/>
    <col min="12" max="12" width="19.2685185185185" style="59" customWidth="1"/>
    <col min="13" max="13" width="8.63888888888889" style="57" customWidth="1"/>
    <col min="14" max="14" width="27.5462962962963" style="57" customWidth="1"/>
    <col min="15" max="15" width="20.8148148148148" style="57" customWidth="1"/>
    <col min="16" max="16382" width="9.81481481481481" style="57"/>
  </cols>
  <sheetData>
    <row r="1" s="57" customFormat="1" ht="57.6" spans="1:15">
      <c r="A1" s="60" t="s">
        <v>637</v>
      </c>
      <c r="B1" s="61" t="s">
        <v>638</v>
      </c>
      <c r="C1" s="61" t="s">
        <v>1220</v>
      </c>
      <c r="D1" s="61" t="s">
        <v>640</v>
      </c>
      <c r="E1" s="61" t="s">
        <v>641</v>
      </c>
      <c r="F1" s="61" t="s">
        <v>642</v>
      </c>
      <c r="G1" s="61" t="s">
        <v>643</v>
      </c>
      <c r="H1" s="61" t="s">
        <v>644</v>
      </c>
      <c r="I1" s="61" t="s">
        <v>17</v>
      </c>
      <c r="J1" s="61" t="s">
        <v>645</v>
      </c>
      <c r="K1" s="61" t="s">
        <v>646</v>
      </c>
      <c r="L1" s="61" t="s">
        <v>647</v>
      </c>
      <c r="M1" s="61" t="s">
        <v>132</v>
      </c>
      <c r="N1" s="61" t="s">
        <v>648</v>
      </c>
      <c r="O1" s="61" t="s">
        <v>649</v>
      </c>
    </row>
    <row r="2" s="58" customFormat="1" ht="28.8" spans="1:15">
      <c r="A2" s="62">
        <v>1</v>
      </c>
      <c r="B2" s="63" t="s">
        <v>1221</v>
      </c>
      <c r="C2" s="64" t="s">
        <v>1222</v>
      </c>
      <c r="D2" s="65" t="s">
        <v>150</v>
      </c>
      <c r="E2" s="65" t="s">
        <v>150</v>
      </c>
      <c r="F2" s="66">
        <v>2576.34</v>
      </c>
      <c r="G2" s="66">
        <v>493.75</v>
      </c>
      <c r="H2" s="66">
        <v>2082.59</v>
      </c>
      <c r="I2" s="66">
        <v>1</v>
      </c>
      <c r="J2" s="66" t="s">
        <v>26</v>
      </c>
      <c r="K2" s="66"/>
      <c r="L2" s="65" t="s">
        <v>1223</v>
      </c>
      <c r="M2" s="66"/>
      <c r="N2" s="66" t="s">
        <v>1224</v>
      </c>
      <c r="O2" s="66" t="s">
        <v>1225</v>
      </c>
    </row>
    <row r="3" s="58" customFormat="1" spans="1:15">
      <c r="A3" s="62">
        <v>2</v>
      </c>
      <c r="B3" s="63" t="s">
        <v>1221</v>
      </c>
      <c r="C3" s="64" t="s">
        <v>1226</v>
      </c>
      <c r="D3" s="65" t="s">
        <v>248</v>
      </c>
      <c r="E3" s="65" t="s">
        <v>163</v>
      </c>
      <c r="F3" s="66">
        <v>231.75</v>
      </c>
      <c r="G3" s="66">
        <v>6.94999999999999</v>
      </c>
      <c r="H3" s="66">
        <v>224.8</v>
      </c>
      <c r="I3" s="66">
        <v>1</v>
      </c>
      <c r="J3" s="66" t="s">
        <v>62</v>
      </c>
      <c r="K3" s="66"/>
      <c r="L3" s="65" t="s">
        <v>207</v>
      </c>
      <c r="M3" s="66"/>
      <c r="N3" s="66" t="s">
        <v>1227</v>
      </c>
      <c r="O3" s="66" t="s">
        <v>1228</v>
      </c>
    </row>
    <row r="4" s="58" customFormat="1" spans="1:15">
      <c r="A4" s="62">
        <v>3</v>
      </c>
      <c r="B4" s="63" t="s">
        <v>1221</v>
      </c>
      <c r="C4" s="64" t="s">
        <v>1229</v>
      </c>
      <c r="D4" s="65" t="s">
        <v>200</v>
      </c>
      <c r="E4" s="65" t="s">
        <v>177</v>
      </c>
      <c r="F4" s="66">
        <v>3459.28</v>
      </c>
      <c r="G4" s="66">
        <v>103.78</v>
      </c>
      <c r="H4" s="66">
        <v>3355.5</v>
      </c>
      <c r="I4" s="66">
        <v>1</v>
      </c>
      <c r="J4" s="66" t="s">
        <v>62</v>
      </c>
      <c r="K4" s="66"/>
      <c r="L4" s="65" t="s">
        <v>187</v>
      </c>
      <c r="M4" s="66"/>
      <c r="N4" s="66" t="s">
        <v>1230</v>
      </c>
      <c r="O4" s="66" t="s">
        <v>1231</v>
      </c>
    </row>
    <row r="5" s="58" customFormat="1" spans="1:15">
      <c r="A5" s="62">
        <v>4</v>
      </c>
      <c r="B5" s="63" t="s">
        <v>1221</v>
      </c>
      <c r="C5" s="64" t="s">
        <v>1232</v>
      </c>
      <c r="D5" s="65" t="s">
        <v>200</v>
      </c>
      <c r="E5" s="65" t="s">
        <v>177</v>
      </c>
      <c r="F5" s="66">
        <v>4425.78</v>
      </c>
      <c r="G5" s="66">
        <v>132.77</v>
      </c>
      <c r="H5" s="66">
        <v>4293.01</v>
      </c>
      <c r="I5" s="66">
        <v>1</v>
      </c>
      <c r="J5" s="66" t="s">
        <v>62</v>
      </c>
      <c r="K5" s="66"/>
      <c r="L5" s="65" t="s">
        <v>187</v>
      </c>
      <c r="M5" s="66"/>
      <c r="N5" s="66" t="s">
        <v>1233</v>
      </c>
      <c r="O5" s="66" t="s">
        <v>1234</v>
      </c>
    </row>
    <row r="6" s="58" customFormat="1" spans="1:15">
      <c r="A6" s="62">
        <v>5</v>
      </c>
      <c r="B6" s="63" t="s">
        <v>1221</v>
      </c>
      <c r="C6" s="64" t="s">
        <v>1235</v>
      </c>
      <c r="D6" s="65" t="s">
        <v>91</v>
      </c>
      <c r="E6" s="65" t="s">
        <v>91</v>
      </c>
      <c r="F6" s="66">
        <v>12721.57</v>
      </c>
      <c r="G6" s="66">
        <v>381.65</v>
      </c>
      <c r="H6" s="66">
        <v>12339.92</v>
      </c>
      <c r="I6" s="66">
        <v>1</v>
      </c>
      <c r="J6" s="66" t="s">
        <v>33</v>
      </c>
      <c r="K6" s="66"/>
      <c r="L6" s="65" t="s">
        <v>211</v>
      </c>
      <c r="M6" s="66"/>
      <c r="N6" s="66" t="s">
        <v>1236</v>
      </c>
      <c r="O6" s="66" t="s">
        <v>1237</v>
      </c>
    </row>
    <row r="7" s="58" customFormat="1" spans="1:15">
      <c r="A7" s="62">
        <v>6</v>
      </c>
      <c r="B7" s="63" t="s">
        <v>1221</v>
      </c>
      <c r="C7" s="64" t="s">
        <v>1238</v>
      </c>
      <c r="D7" s="65" t="s">
        <v>91</v>
      </c>
      <c r="E7" s="65" t="s">
        <v>91</v>
      </c>
      <c r="F7" s="66">
        <v>1103.48</v>
      </c>
      <c r="G7" s="66">
        <v>33.0999999999999</v>
      </c>
      <c r="H7" s="66">
        <v>1070.38</v>
      </c>
      <c r="I7" s="66">
        <v>1</v>
      </c>
      <c r="J7" s="66" t="s">
        <v>33</v>
      </c>
      <c r="K7" s="66"/>
      <c r="L7" s="65" t="s">
        <v>160</v>
      </c>
      <c r="M7" s="66"/>
      <c r="N7" s="66" t="s">
        <v>1239</v>
      </c>
      <c r="O7" s="66" t="s">
        <v>1240</v>
      </c>
    </row>
    <row r="8" s="58" customFormat="1" spans="1:15">
      <c r="A8" s="62">
        <v>7</v>
      </c>
      <c r="B8" s="63" t="s">
        <v>1221</v>
      </c>
      <c r="C8" s="64" t="s">
        <v>1241</v>
      </c>
      <c r="D8" s="65" t="s">
        <v>91</v>
      </c>
      <c r="E8" s="65" t="s">
        <v>91</v>
      </c>
      <c r="F8" s="66">
        <v>1021.75</v>
      </c>
      <c r="G8" s="66">
        <v>30.65</v>
      </c>
      <c r="H8" s="66">
        <v>991.1</v>
      </c>
      <c r="I8" s="66">
        <v>1</v>
      </c>
      <c r="J8" s="66" t="s">
        <v>33</v>
      </c>
      <c r="K8" s="66"/>
      <c r="L8" s="65" t="s">
        <v>160</v>
      </c>
      <c r="M8" s="66"/>
      <c r="N8" s="66" t="s">
        <v>1242</v>
      </c>
      <c r="O8" s="66" t="s">
        <v>1243</v>
      </c>
    </row>
    <row r="9" s="58" customFormat="1" spans="1:15">
      <c r="A9" s="62">
        <v>8</v>
      </c>
      <c r="B9" s="63" t="s">
        <v>1221</v>
      </c>
      <c r="C9" s="64" t="s">
        <v>1244</v>
      </c>
      <c r="D9" s="65" t="s">
        <v>91</v>
      </c>
      <c r="E9" s="65" t="s">
        <v>91</v>
      </c>
      <c r="F9" s="66">
        <v>780.8</v>
      </c>
      <c r="G9" s="66">
        <v>23.42</v>
      </c>
      <c r="H9" s="66">
        <v>757.38</v>
      </c>
      <c r="I9" s="66">
        <v>1</v>
      </c>
      <c r="J9" s="66" t="s">
        <v>33</v>
      </c>
      <c r="K9" s="66"/>
      <c r="L9" s="65" t="s">
        <v>160</v>
      </c>
      <c r="M9" s="66"/>
      <c r="N9" s="66" t="s">
        <v>1245</v>
      </c>
      <c r="O9" s="66" t="s">
        <v>1246</v>
      </c>
    </row>
    <row r="10" s="58" customFormat="1" spans="1:15">
      <c r="A10" s="62">
        <v>9</v>
      </c>
      <c r="B10" s="63" t="s">
        <v>1221</v>
      </c>
      <c r="C10" s="64" t="s">
        <v>1247</v>
      </c>
      <c r="D10" s="65" t="s">
        <v>91</v>
      </c>
      <c r="E10" s="65" t="s">
        <v>91</v>
      </c>
      <c r="F10" s="66">
        <v>316.68</v>
      </c>
      <c r="G10" s="66">
        <v>9.5</v>
      </c>
      <c r="H10" s="66">
        <v>307.18</v>
      </c>
      <c r="I10" s="66">
        <v>1</v>
      </c>
      <c r="J10" s="66" t="s">
        <v>33</v>
      </c>
      <c r="K10" s="66"/>
      <c r="L10" s="65" t="s">
        <v>160</v>
      </c>
      <c r="M10" s="66"/>
      <c r="N10" s="66" t="s">
        <v>1248</v>
      </c>
      <c r="O10" s="66" t="s">
        <v>1249</v>
      </c>
    </row>
    <row r="11" s="58" customFormat="1" spans="1:15">
      <c r="A11" s="62">
        <v>10</v>
      </c>
      <c r="B11" s="63" t="s">
        <v>1221</v>
      </c>
      <c r="C11" s="64" t="s">
        <v>1250</v>
      </c>
      <c r="D11" s="65" t="s">
        <v>91</v>
      </c>
      <c r="E11" s="65" t="s">
        <v>91</v>
      </c>
      <c r="F11" s="66">
        <v>508.12</v>
      </c>
      <c r="G11" s="66">
        <v>15.24</v>
      </c>
      <c r="H11" s="66">
        <v>492.88</v>
      </c>
      <c r="I11" s="66">
        <v>1</v>
      </c>
      <c r="J11" s="66" t="s">
        <v>33</v>
      </c>
      <c r="K11" s="66"/>
      <c r="L11" s="65" t="s">
        <v>160</v>
      </c>
      <c r="M11" s="66"/>
      <c r="N11" s="66" t="s">
        <v>1251</v>
      </c>
      <c r="O11" s="66" t="s">
        <v>1252</v>
      </c>
    </row>
    <row r="12" s="58" customFormat="1" spans="1:15">
      <c r="A12" s="62">
        <v>11</v>
      </c>
      <c r="B12" s="63" t="s">
        <v>1221</v>
      </c>
      <c r="C12" s="64" t="s">
        <v>1253</v>
      </c>
      <c r="D12" s="65" t="s">
        <v>91</v>
      </c>
      <c r="E12" s="65" t="s">
        <v>91</v>
      </c>
      <c r="F12" s="66">
        <v>1070.87</v>
      </c>
      <c r="G12" s="66">
        <v>32.1299999999999</v>
      </c>
      <c r="H12" s="66">
        <v>1038.74</v>
      </c>
      <c r="I12" s="66">
        <v>1</v>
      </c>
      <c r="J12" s="66" t="s">
        <v>33</v>
      </c>
      <c r="K12" s="66"/>
      <c r="L12" s="65" t="s">
        <v>160</v>
      </c>
      <c r="M12" s="66"/>
      <c r="N12" s="66" t="s">
        <v>1254</v>
      </c>
      <c r="O12" s="66" t="s">
        <v>1255</v>
      </c>
    </row>
    <row r="13" s="58" customFormat="1" ht="28.8" spans="1:15">
      <c r="A13" s="62">
        <v>12</v>
      </c>
      <c r="B13" s="63" t="s">
        <v>1221</v>
      </c>
      <c r="C13" s="64" t="s">
        <v>1256</v>
      </c>
      <c r="D13" s="65" t="s">
        <v>150</v>
      </c>
      <c r="E13" s="65" t="s">
        <v>150</v>
      </c>
      <c r="F13" s="66">
        <v>3544.71</v>
      </c>
      <c r="G13" s="66">
        <v>106.34</v>
      </c>
      <c r="H13" s="66">
        <v>3438.37</v>
      </c>
      <c r="I13" s="66">
        <v>1</v>
      </c>
      <c r="J13" s="66" t="s">
        <v>26</v>
      </c>
      <c r="K13" s="66"/>
      <c r="L13" s="65" t="s">
        <v>1223</v>
      </c>
      <c r="M13" s="66"/>
      <c r="N13" s="66" t="s">
        <v>1257</v>
      </c>
      <c r="O13" s="66" t="s">
        <v>1258</v>
      </c>
    </row>
    <row r="14" s="58" customFormat="1" ht="28.8" spans="1:15">
      <c r="A14" s="62">
        <v>13</v>
      </c>
      <c r="B14" s="63" t="s">
        <v>1221</v>
      </c>
      <c r="C14" s="64" t="s">
        <v>1259</v>
      </c>
      <c r="D14" s="65" t="s">
        <v>150</v>
      </c>
      <c r="E14" s="65" t="s">
        <v>150</v>
      </c>
      <c r="F14" s="66">
        <v>1713.53</v>
      </c>
      <c r="G14" s="66">
        <v>924.79</v>
      </c>
      <c r="H14" s="66">
        <v>788.74</v>
      </c>
      <c r="I14" s="66">
        <v>1</v>
      </c>
      <c r="J14" s="66" t="s">
        <v>26</v>
      </c>
      <c r="K14" s="66"/>
      <c r="L14" s="65" t="s">
        <v>1223</v>
      </c>
      <c r="M14" s="66"/>
      <c r="N14" s="66" t="s">
        <v>1260</v>
      </c>
      <c r="O14" s="66" t="s">
        <v>1261</v>
      </c>
    </row>
    <row r="15" s="58" customFormat="1" ht="28.8" spans="1:15">
      <c r="A15" s="62">
        <v>14</v>
      </c>
      <c r="B15" s="63" t="s">
        <v>1221</v>
      </c>
      <c r="C15" s="64" t="s">
        <v>1262</v>
      </c>
      <c r="D15" s="65" t="s">
        <v>150</v>
      </c>
      <c r="E15" s="65" t="s">
        <v>150</v>
      </c>
      <c r="F15" s="66">
        <v>2583.22</v>
      </c>
      <c r="G15" s="66">
        <v>529.96</v>
      </c>
      <c r="H15" s="66">
        <v>2053.26</v>
      </c>
      <c r="I15" s="66">
        <v>1</v>
      </c>
      <c r="J15" s="66" t="s">
        <v>26</v>
      </c>
      <c r="K15" s="66"/>
      <c r="L15" s="65" t="s">
        <v>1223</v>
      </c>
      <c r="M15" s="66"/>
      <c r="N15" s="66" t="s">
        <v>1263</v>
      </c>
      <c r="O15" s="66" t="s">
        <v>1264</v>
      </c>
    </row>
    <row r="16" s="58" customFormat="1" ht="28.8" spans="1:15">
      <c r="A16" s="62">
        <v>15</v>
      </c>
      <c r="B16" s="63" t="s">
        <v>1221</v>
      </c>
      <c r="C16" s="64" t="s">
        <v>1265</v>
      </c>
      <c r="D16" s="65" t="s">
        <v>150</v>
      </c>
      <c r="E16" s="65" t="s">
        <v>150</v>
      </c>
      <c r="F16" s="66">
        <v>2586.43</v>
      </c>
      <c r="G16" s="66">
        <v>739.64</v>
      </c>
      <c r="H16" s="66">
        <v>1846.79</v>
      </c>
      <c r="I16" s="66">
        <v>1</v>
      </c>
      <c r="J16" s="66" t="s">
        <v>26</v>
      </c>
      <c r="K16" s="66"/>
      <c r="L16" s="65" t="s">
        <v>1266</v>
      </c>
      <c r="M16" s="66"/>
      <c r="N16" s="66" t="s">
        <v>1267</v>
      </c>
      <c r="O16" s="66" t="s">
        <v>1268</v>
      </c>
    </row>
    <row r="17" s="58" customFormat="1" ht="28.8" spans="1:15">
      <c r="A17" s="62">
        <v>16</v>
      </c>
      <c r="B17" s="63" t="s">
        <v>1221</v>
      </c>
      <c r="C17" s="64" t="s">
        <v>1269</v>
      </c>
      <c r="D17" s="65" t="s">
        <v>150</v>
      </c>
      <c r="E17" s="65" t="s">
        <v>150</v>
      </c>
      <c r="F17" s="66">
        <v>2580.85</v>
      </c>
      <c r="G17" s="66">
        <v>459.88</v>
      </c>
      <c r="H17" s="66">
        <v>2120.97</v>
      </c>
      <c r="I17" s="66">
        <v>1</v>
      </c>
      <c r="J17" s="66" t="s">
        <v>26</v>
      </c>
      <c r="K17" s="66"/>
      <c r="L17" s="65" t="s">
        <v>1266</v>
      </c>
      <c r="M17" s="66"/>
      <c r="N17" s="66" t="s">
        <v>1270</v>
      </c>
      <c r="O17" s="66" t="s">
        <v>1271</v>
      </c>
    </row>
    <row r="18" s="58" customFormat="1" ht="28.8" spans="1:15">
      <c r="A18" s="62">
        <v>17</v>
      </c>
      <c r="B18" s="63" t="s">
        <v>1221</v>
      </c>
      <c r="C18" s="64" t="s">
        <v>1272</v>
      </c>
      <c r="D18" s="65" t="s">
        <v>150</v>
      </c>
      <c r="E18" s="65" t="s">
        <v>150</v>
      </c>
      <c r="F18" s="66">
        <v>2580.85</v>
      </c>
      <c r="G18" s="66">
        <v>424.98</v>
      </c>
      <c r="H18" s="66">
        <v>2155.87</v>
      </c>
      <c r="I18" s="66">
        <v>1</v>
      </c>
      <c r="J18" s="66" t="s">
        <v>26</v>
      </c>
      <c r="K18" s="66"/>
      <c r="L18" s="65" t="s">
        <v>1266</v>
      </c>
      <c r="M18" s="66"/>
      <c r="N18" s="66" t="s">
        <v>1273</v>
      </c>
      <c r="O18" s="66" t="s">
        <v>1274</v>
      </c>
    </row>
    <row r="19" s="58" customFormat="1" spans="1:15">
      <c r="A19" s="62">
        <v>18</v>
      </c>
      <c r="B19" s="63" t="s">
        <v>1221</v>
      </c>
      <c r="C19" s="64" t="s">
        <v>1275</v>
      </c>
      <c r="D19" s="65" t="s">
        <v>248</v>
      </c>
      <c r="E19" s="65" t="s">
        <v>163</v>
      </c>
      <c r="F19" s="66">
        <v>6782.31</v>
      </c>
      <c r="G19" s="66">
        <v>3401.59</v>
      </c>
      <c r="H19" s="66">
        <v>3380.72</v>
      </c>
      <c r="I19" s="66">
        <v>1</v>
      </c>
      <c r="J19" s="66" t="s">
        <v>62</v>
      </c>
      <c r="K19" s="66"/>
      <c r="L19" s="65" t="s">
        <v>1276</v>
      </c>
      <c r="M19" s="66"/>
      <c r="N19" s="66" t="s">
        <v>1277</v>
      </c>
      <c r="O19" s="66" t="s">
        <v>1278</v>
      </c>
    </row>
    <row r="20" s="58" customFormat="1" spans="1:15">
      <c r="A20" s="62">
        <v>19</v>
      </c>
      <c r="B20" s="63" t="s">
        <v>1221</v>
      </c>
      <c r="C20" s="64" t="s">
        <v>1279</v>
      </c>
      <c r="D20" s="65" t="s">
        <v>200</v>
      </c>
      <c r="E20" s="65" t="s">
        <v>177</v>
      </c>
      <c r="F20" s="66">
        <v>3305.42</v>
      </c>
      <c r="G20" s="66">
        <v>99.1599999999999</v>
      </c>
      <c r="H20" s="66">
        <v>3206.26</v>
      </c>
      <c r="I20" s="66">
        <v>1</v>
      </c>
      <c r="J20" s="66" t="s">
        <v>62</v>
      </c>
      <c r="K20" s="66"/>
      <c r="L20" s="65" t="s">
        <v>1280</v>
      </c>
      <c r="M20" s="66"/>
      <c r="N20" s="66" t="s">
        <v>1281</v>
      </c>
      <c r="O20" s="66" t="s">
        <v>1282</v>
      </c>
    </row>
    <row r="21" s="58" customFormat="1" spans="1:15">
      <c r="A21" s="62">
        <v>20</v>
      </c>
      <c r="B21" s="63" t="s">
        <v>1221</v>
      </c>
      <c r="C21" s="64" t="s">
        <v>1283</v>
      </c>
      <c r="D21" s="65" t="s">
        <v>248</v>
      </c>
      <c r="E21" s="65" t="s">
        <v>163</v>
      </c>
      <c r="F21" s="66">
        <v>282</v>
      </c>
      <c r="G21" s="66">
        <v>8.45999999999998</v>
      </c>
      <c r="H21" s="66">
        <v>273.54</v>
      </c>
      <c r="I21" s="66">
        <v>1</v>
      </c>
      <c r="J21" s="66" t="s">
        <v>62</v>
      </c>
      <c r="K21" s="66"/>
      <c r="L21" s="65" t="s">
        <v>1276</v>
      </c>
      <c r="M21" s="66"/>
      <c r="N21" s="66" t="s">
        <v>1284</v>
      </c>
      <c r="O21" s="66" t="s">
        <v>1285</v>
      </c>
    </row>
    <row r="22" s="58" customFormat="1" spans="1:15">
      <c r="A22" s="62">
        <v>21</v>
      </c>
      <c r="B22" s="63" t="s">
        <v>1221</v>
      </c>
      <c r="C22" s="64" t="s">
        <v>1286</v>
      </c>
      <c r="D22" s="65" t="s">
        <v>248</v>
      </c>
      <c r="E22" s="65" t="s">
        <v>163</v>
      </c>
      <c r="F22" s="66">
        <v>5911.6</v>
      </c>
      <c r="G22" s="66">
        <v>1133.09</v>
      </c>
      <c r="H22" s="66">
        <v>4778.51</v>
      </c>
      <c r="I22" s="66">
        <v>1</v>
      </c>
      <c r="J22" s="66" t="s">
        <v>62</v>
      </c>
      <c r="K22" s="66"/>
      <c r="L22" s="65" t="s">
        <v>1276</v>
      </c>
      <c r="M22" s="66"/>
      <c r="N22" s="66" t="s">
        <v>1287</v>
      </c>
      <c r="O22" s="66" t="s">
        <v>1288</v>
      </c>
    </row>
    <row r="23" s="58" customFormat="1" spans="1:15">
      <c r="A23" s="62">
        <v>22</v>
      </c>
      <c r="B23" s="63" t="s">
        <v>1221</v>
      </c>
      <c r="C23" s="64" t="s">
        <v>1289</v>
      </c>
      <c r="D23" s="65" t="s">
        <v>200</v>
      </c>
      <c r="E23" s="65" t="s">
        <v>177</v>
      </c>
      <c r="F23" s="66">
        <v>4194.71</v>
      </c>
      <c r="G23" s="66">
        <v>125.84</v>
      </c>
      <c r="H23" s="66">
        <v>4068.87</v>
      </c>
      <c r="I23" s="66">
        <v>1</v>
      </c>
      <c r="J23" s="66" t="s">
        <v>62</v>
      </c>
      <c r="K23" s="66"/>
      <c r="L23" s="65" t="s">
        <v>1290</v>
      </c>
      <c r="M23" s="66"/>
      <c r="N23" s="66" t="s">
        <v>1291</v>
      </c>
      <c r="O23" s="66" t="s">
        <v>1292</v>
      </c>
    </row>
    <row r="24" s="58" customFormat="1" ht="28.8" spans="1:15">
      <c r="A24" s="62">
        <v>23</v>
      </c>
      <c r="B24" s="63" t="s">
        <v>1221</v>
      </c>
      <c r="C24" s="64" t="s">
        <v>1293</v>
      </c>
      <c r="D24" s="65" t="s">
        <v>91</v>
      </c>
      <c r="E24" s="65" t="s">
        <v>91</v>
      </c>
      <c r="F24" s="66">
        <v>1243.71</v>
      </c>
      <c r="G24" s="66">
        <v>37.3099999999999</v>
      </c>
      <c r="H24" s="66">
        <v>1206.4</v>
      </c>
      <c r="I24" s="66">
        <v>1</v>
      </c>
      <c r="J24" s="66" t="s">
        <v>33</v>
      </c>
      <c r="K24" s="66"/>
      <c r="L24" s="65" t="s">
        <v>1294</v>
      </c>
      <c r="M24" s="66"/>
      <c r="N24" s="66" t="s">
        <v>1295</v>
      </c>
      <c r="O24" s="66" t="s">
        <v>1296</v>
      </c>
    </row>
    <row r="25" s="58" customFormat="1" ht="28.8" spans="1:15">
      <c r="A25" s="62">
        <v>24</v>
      </c>
      <c r="B25" s="63" t="s">
        <v>1221</v>
      </c>
      <c r="C25" s="64" t="s">
        <v>1297</v>
      </c>
      <c r="D25" s="65" t="s">
        <v>91</v>
      </c>
      <c r="E25" s="65" t="s">
        <v>91</v>
      </c>
      <c r="F25" s="66">
        <v>4947.94</v>
      </c>
      <c r="G25" s="66">
        <v>148.44</v>
      </c>
      <c r="H25" s="66">
        <v>4799.5</v>
      </c>
      <c r="I25" s="66">
        <v>1</v>
      </c>
      <c r="J25" s="66" t="s">
        <v>33</v>
      </c>
      <c r="K25" s="66"/>
      <c r="L25" s="65" t="s">
        <v>1294</v>
      </c>
      <c r="M25" s="66"/>
      <c r="N25" s="66" t="s">
        <v>1298</v>
      </c>
      <c r="O25" s="66" t="s">
        <v>1299</v>
      </c>
    </row>
    <row r="26" s="58" customFormat="1" ht="28.8" spans="1:15">
      <c r="A26" s="62">
        <v>25</v>
      </c>
      <c r="B26" s="63" t="s">
        <v>1221</v>
      </c>
      <c r="C26" s="64" t="s">
        <v>1300</v>
      </c>
      <c r="D26" s="65" t="s">
        <v>91</v>
      </c>
      <c r="E26" s="65" t="s">
        <v>91</v>
      </c>
      <c r="F26" s="66">
        <v>3717.54</v>
      </c>
      <c r="G26" s="66">
        <v>111.53</v>
      </c>
      <c r="H26" s="66">
        <v>3606.01</v>
      </c>
      <c r="I26" s="66">
        <v>1</v>
      </c>
      <c r="J26" s="66" t="s">
        <v>33</v>
      </c>
      <c r="K26" s="66"/>
      <c r="L26" s="65" t="s">
        <v>1301</v>
      </c>
      <c r="M26" s="66"/>
      <c r="N26" s="66" t="s">
        <v>1302</v>
      </c>
      <c r="O26" s="66" t="s">
        <v>1303</v>
      </c>
    </row>
    <row r="27" s="58" customFormat="1" ht="28.8" spans="1:15">
      <c r="A27" s="62">
        <v>26</v>
      </c>
      <c r="B27" s="63" t="s">
        <v>1221</v>
      </c>
      <c r="C27" s="64" t="s">
        <v>1304</v>
      </c>
      <c r="D27" s="65" t="s">
        <v>91</v>
      </c>
      <c r="E27" s="65" t="s">
        <v>91</v>
      </c>
      <c r="F27" s="66">
        <v>898.2</v>
      </c>
      <c r="G27" s="66">
        <v>26.95</v>
      </c>
      <c r="H27" s="66">
        <v>871.25</v>
      </c>
      <c r="I27" s="66">
        <v>1</v>
      </c>
      <c r="J27" s="66" t="s">
        <v>33</v>
      </c>
      <c r="K27" s="66"/>
      <c r="L27" s="65" t="s">
        <v>1305</v>
      </c>
      <c r="M27" s="66"/>
      <c r="N27" s="66" t="s">
        <v>1306</v>
      </c>
      <c r="O27" s="66" t="s">
        <v>1307</v>
      </c>
    </row>
    <row r="28" s="58" customFormat="1" spans="1:15">
      <c r="A28" s="62">
        <v>27</v>
      </c>
      <c r="B28" s="63" t="s">
        <v>1221</v>
      </c>
      <c r="C28" s="64" t="s">
        <v>1308</v>
      </c>
      <c r="D28" s="65" t="s">
        <v>92</v>
      </c>
      <c r="E28" s="65" t="s">
        <v>92</v>
      </c>
      <c r="F28" s="66">
        <v>4256.41</v>
      </c>
      <c r="G28" s="66">
        <v>127.69</v>
      </c>
      <c r="H28" s="66">
        <v>4128.72</v>
      </c>
      <c r="I28" s="66">
        <v>1</v>
      </c>
      <c r="J28" s="66" t="s">
        <v>62</v>
      </c>
      <c r="K28" s="66"/>
      <c r="L28" s="65"/>
      <c r="M28" s="66"/>
      <c r="N28" s="66" t="s">
        <v>1309</v>
      </c>
      <c r="O28" s="66" t="s">
        <v>1310</v>
      </c>
    </row>
    <row r="29" spans="1:15">
      <c r="A29" s="62">
        <v>28</v>
      </c>
      <c r="B29" s="63" t="s">
        <v>1311</v>
      </c>
      <c r="C29" s="64" t="s">
        <v>1312</v>
      </c>
      <c r="D29" s="65" t="s">
        <v>162</v>
      </c>
      <c r="E29" s="65" t="s">
        <v>162</v>
      </c>
      <c r="F29" s="66">
        <v>483.43</v>
      </c>
      <c r="G29" s="66">
        <v>14.5</v>
      </c>
      <c r="H29" s="66">
        <v>468.93</v>
      </c>
      <c r="I29" s="66">
        <v>1</v>
      </c>
      <c r="J29" s="66" t="s">
        <v>62</v>
      </c>
      <c r="K29" s="66"/>
      <c r="L29" s="65" t="s">
        <v>163</v>
      </c>
      <c r="M29" s="66"/>
      <c r="N29" s="66" t="s">
        <v>1313</v>
      </c>
      <c r="O29" s="156" t="s">
        <v>1314</v>
      </c>
    </row>
    <row r="30" spans="1:15">
      <c r="A30" s="62">
        <v>29</v>
      </c>
      <c r="B30" s="63" t="s">
        <v>1311</v>
      </c>
      <c r="C30" s="64" t="s">
        <v>1315</v>
      </c>
      <c r="D30" s="65" t="s">
        <v>162</v>
      </c>
      <c r="E30" s="65" t="s">
        <v>162</v>
      </c>
      <c r="F30" s="66">
        <v>600</v>
      </c>
      <c r="G30" s="66">
        <v>18</v>
      </c>
      <c r="H30" s="66">
        <v>582</v>
      </c>
      <c r="I30" s="66">
        <v>1</v>
      </c>
      <c r="J30" s="66" t="s">
        <v>33</v>
      </c>
      <c r="K30" s="66"/>
      <c r="L30" s="65" t="s">
        <v>177</v>
      </c>
      <c r="M30" s="66"/>
      <c r="N30" s="66" t="s">
        <v>1316</v>
      </c>
      <c r="O30" s="156" t="s">
        <v>1317</v>
      </c>
    </row>
    <row r="31" spans="1:15">
      <c r="A31" s="62">
        <v>30</v>
      </c>
      <c r="B31" s="63" t="s">
        <v>1311</v>
      </c>
      <c r="C31" s="64" t="s">
        <v>1318</v>
      </c>
      <c r="D31" s="65" t="s">
        <v>91</v>
      </c>
      <c r="E31" s="65" t="s">
        <v>91</v>
      </c>
      <c r="F31" s="67">
        <v>4634.51</v>
      </c>
      <c r="G31" s="66">
        <v>139.04</v>
      </c>
      <c r="H31" s="67">
        <v>4495.47</v>
      </c>
      <c r="I31" s="66">
        <v>1</v>
      </c>
      <c r="J31" s="66" t="s">
        <v>33</v>
      </c>
      <c r="K31" s="66"/>
      <c r="L31" s="65" t="s">
        <v>211</v>
      </c>
      <c r="M31" s="66"/>
      <c r="N31" s="66" t="s">
        <v>1319</v>
      </c>
      <c r="O31" s="156" t="s">
        <v>1320</v>
      </c>
    </row>
    <row r="32" spans="1:15">
      <c r="A32" s="62">
        <v>31</v>
      </c>
      <c r="B32" s="63" t="s">
        <v>1311</v>
      </c>
      <c r="C32" s="64" t="s">
        <v>1321</v>
      </c>
      <c r="D32" s="65" t="s">
        <v>91</v>
      </c>
      <c r="E32" s="65" t="s">
        <v>91</v>
      </c>
      <c r="F32" s="67">
        <v>6166.86</v>
      </c>
      <c r="G32" s="66">
        <v>185.01</v>
      </c>
      <c r="H32" s="67">
        <v>5981.85</v>
      </c>
      <c r="I32" s="66">
        <v>1</v>
      </c>
      <c r="J32" s="66" t="s">
        <v>26</v>
      </c>
      <c r="K32" s="66"/>
      <c r="L32" s="65" t="s">
        <v>211</v>
      </c>
      <c r="M32" s="66"/>
      <c r="N32" s="66" t="s">
        <v>1322</v>
      </c>
      <c r="O32" s="156" t="s">
        <v>1323</v>
      </c>
    </row>
    <row r="33" spans="1:15">
      <c r="A33" s="62">
        <v>32</v>
      </c>
      <c r="B33" s="63" t="s">
        <v>1311</v>
      </c>
      <c r="C33" s="64" t="s">
        <v>1324</v>
      </c>
      <c r="D33" s="65" t="s">
        <v>91</v>
      </c>
      <c r="E33" s="65" t="s">
        <v>91</v>
      </c>
      <c r="F33" s="67">
        <v>12352.33</v>
      </c>
      <c r="G33" s="66">
        <v>370.57</v>
      </c>
      <c r="H33" s="67">
        <v>11981.76</v>
      </c>
      <c r="I33" s="66">
        <v>1</v>
      </c>
      <c r="J33" s="66" t="s">
        <v>33</v>
      </c>
      <c r="K33" s="66"/>
      <c r="L33" s="65" t="s">
        <v>160</v>
      </c>
      <c r="M33" s="66"/>
      <c r="N33" s="66" t="s">
        <v>1325</v>
      </c>
      <c r="O33" s="156" t="s">
        <v>1326</v>
      </c>
    </row>
    <row r="34" ht="28.8" spans="1:15">
      <c r="A34" s="62">
        <v>33</v>
      </c>
      <c r="B34" s="63" t="s">
        <v>1311</v>
      </c>
      <c r="C34" s="64" t="s">
        <v>1327</v>
      </c>
      <c r="D34" s="65" t="s">
        <v>150</v>
      </c>
      <c r="E34" s="65" t="s">
        <v>150</v>
      </c>
      <c r="F34" s="67">
        <v>4393.34</v>
      </c>
      <c r="G34" s="66">
        <v>131.8</v>
      </c>
      <c r="H34" s="67">
        <v>4261.54</v>
      </c>
      <c r="I34" s="66">
        <v>1</v>
      </c>
      <c r="J34" s="66" t="s">
        <v>26</v>
      </c>
      <c r="K34" s="66"/>
      <c r="L34" s="65" t="s">
        <v>1328</v>
      </c>
      <c r="M34" s="66"/>
      <c r="N34" s="66" t="s">
        <v>1329</v>
      </c>
      <c r="O34" s="156" t="s">
        <v>1330</v>
      </c>
    </row>
    <row r="35" ht="28.8" spans="1:15">
      <c r="A35" s="62">
        <v>34</v>
      </c>
      <c r="B35" s="63" t="s">
        <v>1311</v>
      </c>
      <c r="C35" s="64" t="s">
        <v>1331</v>
      </c>
      <c r="D35" s="65" t="s">
        <v>150</v>
      </c>
      <c r="E35" s="65" t="s">
        <v>150</v>
      </c>
      <c r="F35" s="67">
        <v>3437.6</v>
      </c>
      <c r="G35" s="66">
        <v>103.13</v>
      </c>
      <c r="H35" s="67">
        <v>3334.47</v>
      </c>
      <c r="I35" s="66">
        <v>1</v>
      </c>
      <c r="J35" s="66" t="s">
        <v>26</v>
      </c>
      <c r="K35" s="66"/>
      <c r="L35" s="65" t="s">
        <v>151</v>
      </c>
      <c r="M35" s="66"/>
      <c r="N35" s="66" t="s">
        <v>1332</v>
      </c>
      <c r="O35" s="156" t="s">
        <v>1333</v>
      </c>
    </row>
    <row r="36" spans="1:15">
      <c r="A36" s="62">
        <v>35</v>
      </c>
      <c r="B36" s="63" t="s">
        <v>1311</v>
      </c>
      <c r="C36" s="64" t="s">
        <v>1334</v>
      </c>
      <c r="D36" s="65" t="s">
        <v>91</v>
      </c>
      <c r="E36" s="65" t="s">
        <v>91</v>
      </c>
      <c r="F36" s="66">
        <v>429</v>
      </c>
      <c r="G36" s="66">
        <v>12.87</v>
      </c>
      <c r="H36" s="66">
        <v>416.13</v>
      </c>
      <c r="I36" s="66">
        <v>1</v>
      </c>
      <c r="J36" s="66" t="s">
        <v>33</v>
      </c>
      <c r="K36" s="66"/>
      <c r="L36" s="65" t="s">
        <v>211</v>
      </c>
      <c r="M36" s="66"/>
      <c r="N36" s="66" t="s">
        <v>1335</v>
      </c>
      <c r="O36" s="156" t="s">
        <v>1336</v>
      </c>
    </row>
    <row r="37" spans="1:15">
      <c r="A37" s="62">
        <v>36</v>
      </c>
      <c r="B37" s="63" t="s">
        <v>1311</v>
      </c>
      <c r="C37" s="64" t="s">
        <v>1337</v>
      </c>
      <c r="D37" s="65" t="s">
        <v>1223</v>
      </c>
      <c r="E37" s="65" t="s">
        <v>1223</v>
      </c>
      <c r="F37" s="67">
        <v>3272.66</v>
      </c>
      <c r="G37" s="66">
        <v>98.18</v>
      </c>
      <c r="H37" s="67">
        <v>3174.48</v>
      </c>
      <c r="I37" s="66">
        <v>1</v>
      </c>
      <c r="J37" s="66" t="s">
        <v>26</v>
      </c>
      <c r="K37" s="66"/>
      <c r="L37" s="65" t="s">
        <v>1328</v>
      </c>
      <c r="M37" s="66"/>
      <c r="N37" s="66" t="s">
        <v>1338</v>
      </c>
      <c r="O37" s="156" t="s">
        <v>1339</v>
      </c>
    </row>
    <row r="38" spans="1:15">
      <c r="A38" s="62">
        <v>37</v>
      </c>
      <c r="B38" s="63" t="s">
        <v>1311</v>
      </c>
      <c r="C38" s="64" t="s">
        <v>1340</v>
      </c>
      <c r="D38" s="65" t="s">
        <v>91</v>
      </c>
      <c r="E38" s="65" t="s">
        <v>91</v>
      </c>
      <c r="F38" s="67">
        <v>4634.51</v>
      </c>
      <c r="G38" s="66">
        <v>139.04</v>
      </c>
      <c r="H38" s="67">
        <v>4495.47</v>
      </c>
      <c r="I38" s="66">
        <v>1</v>
      </c>
      <c r="J38" s="66" t="s">
        <v>33</v>
      </c>
      <c r="K38" s="66"/>
      <c r="L38" s="65" t="s">
        <v>211</v>
      </c>
      <c r="M38" s="66"/>
      <c r="N38" s="66" t="s">
        <v>1341</v>
      </c>
      <c r="O38" s="156" t="s">
        <v>1342</v>
      </c>
    </row>
    <row r="39" spans="1:15">
      <c r="A39" s="62">
        <v>38</v>
      </c>
      <c r="B39" s="63" t="s">
        <v>1311</v>
      </c>
      <c r="C39" s="64" t="s">
        <v>1343</v>
      </c>
      <c r="D39" s="65" t="s">
        <v>162</v>
      </c>
      <c r="E39" s="65" t="s">
        <v>162</v>
      </c>
      <c r="F39" s="67">
        <v>3071.17</v>
      </c>
      <c r="G39" s="66">
        <v>92.14</v>
      </c>
      <c r="H39" s="67">
        <v>2979.03</v>
      </c>
      <c r="I39" s="66">
        <v>1</v>
      </c>
      <c r="J39" s="66" t="s">
        <v>33</v>
      </c>
      <c r="K39" s="66"/>
      <c r="L39" s="65" t="s">
        <v>177</v>
      </c>
      <c r="M39" s="66"/>
      <c r="N39" s="66" t="s">
        <v>1344</v>
      </c>
      <c r="O39" s="156" t="s">
        <v>1345</v>
      </c>
    </row>
    <row r="40" spans="1:15">
      <c r="A40" s="62">
        <v>39</v>
      </c>
      <c r="B40" s="63" t="s">
        <v>1311</v>
      </c>
      <c r="C40" s="64" t="s">
        <v>1346</v>
      </c>
      <c r="D40" s="65" t="s">
        <v>162</v>
      </c>
      <c r="E40" s="65" t="s">
        <v>162</v>
      </c>
      <c r="F40" s="66">
        <v>228</v>
      </c>
      <c r="G40" s="66">
        <v>6.84</v>
      </c>
      <c r="H40" s="66">
        <v>221.16</v>
      </c>
      <c r="I40" s="66">
        <v>1</v>
      </c>
      <c r="J40" s="66" t="s">
        <v>62</v>
      </c>
      <c r="K40" s="66"/>
      <c r="L40" s="65" t="s">
        <v>163</v>
      </c>
      <c r="M40" s="66"/>
      <c r="N40" s="66" t="s">
        <v>1347</v>
      </c>
      <c r="O40" s="156" t="s">
        <v>1348</v>
      </c>
    </row>
    <row r="41" spans="1:15">
      <c r="A41" s="62">
        <v>40</v>
      </c>
      <c r="B41" s="63" t="s">
        <v>1311</v>
      </c>
      <c r="C41" s="64" t="s">
        <v>1349</v>
      </c>
      <c r="D41" s="65" t="s">
        <v>162</v>
      </c>
      <c r="E41" s="65" t="s">
        <v>162</v>
      </c>
      <c r="F41" s="66">
        <v>584.76</v>
      </c>
      <c r="G41" s="66">
        <v>17.54</v>
      </c>
      <c r="H41" s="66">
        <v>567.22</v>
      </c>
      <c r="I41" s="66">
        <v>1</v>
      </c>
      <c r="J41" s="66" t="s">
        <v>26</v>
      </c>
      <c r="K41" s="66"/>
      <c r="L41" s="65" t="s">
        <v>163</v>
      </c>
      <c r="M41" s="66"/>
      <c r="N41" s="66" t="s">
        <v>1350</v>
      </c>
      <c r="O41" s="156" t="s">
        <v>1351</v>
      </c>
    </row>
    <row r="42" spans="1:15">
      <c r="A42" s="62">
        <v>41</v>
      </c>
      <c r="B42" s="63" t="s">
        <v>1311</v>
      </c>
      <c r="C42" s="64" t="s">
        <v>1352</v>
      </c>
      <c r="D42" s="65" t="s">
        <v>162</v>
      </c>
      <c r="E42" s="65" t="s">
        <v>162</v>
      </c>
      <c r="F42" s="67">
        <v>3866.05</v>
      </c>
      <c r="G42" s="66">
        <v>115.98</v>
      </c>
      <c r="H42" s="67">
        <v>3750.07</v>
      </c>
      <c r="I42" s="66">
        <v>1</v>
      </c>
      <c r="J42" s="66" t="s">
        <v>62</v>
      </c>
      <c r="K42" s="66"/>
      <c r="L42" s="65" t="s">
        <v>177</v>
      </c>
      <c r="M42" s="66"/>
      <c r="N42" s="66" t="s">
        <v>1353</v>
      </c>
      <c r="O42" s="156" t="s">
        <v>1354</v>
      </c>
    </row>
    <row r="43" spans="1:15">
      <c r="A43" s="62">
        <v>42</v>
      </c>
      <c r="B43" s="63" t="s">
        <v>1311</v>
      </c>
      <c r="C43" s="64" t="s">
        <v>1355</v>
      </c>
      <c r="D43" s="65" t="s">
        <v>162</v>
      </c>
      <c r="E43" s="65" t="s">
        <v>162</v>
      </c>
      <c r="F43" s="67">
        <v>1697.33</v>
      </c>
      <c r="G43" s="66">
        <v>50.92</v>
      </c>
      <c r="H43" s="67">
        <v>1646.41</v>
      </c>
      <c r="I43" s="66">
        <v>1</v>
      </c>
      <c r="J43" s="66" t="s">
        <v>33</v>
      </c>
      <c r="K43" s="66"/>
      <c r="L43" s="65" t="s">
        <v>163</v>
      </c>
      <c r="M43" s="66"/>
      <c r="N43" s="66" t="s">
        <v>1356</v>
      </c>
      <c r="O43" s="156" t="s">
        <v>1357</v>
      </c>
    </row>
    <row r="44" spans="1:15">
      <c r="A44" s="62">
        <v>43</v>
      </c>
      <c r="B44" s="63" t="s">
        <v>1311</v>
      </c>
      <c r="C44" s="64" t="s">
        <v>1358</v>
      </c>
      <c r="D44" s="65" t="s">
        <v>162</v>
      </c>
      <c r="E44" s="65" t="s">
        <v>162</v>
      </c>
      <c r="F44" s="67">
        <v>6224.73</v>
      </c>
      <c r="G44" s="66">
        <v>186.74</v>
      </c>
      <c r="H44" s="67">
        <v>6037.99</v>
      </c>
      <c r="I44" s="66">
        <v>1</v>
      </c>
      <c r="J44" s="66" t="s">
        <v>62</v>
      </c>
      <c r="K44" s="66"/>
      <c r="L44" s="65" t="s">
        <v>163</v>
      </c>
      <c r="M44" s="66"/>
      <c r="N44" s="66" t="s">
        <v>1356</v>
      </c>
      <c r="O44" s="156" t="s">
        <v>1357</v>
      </c>
    </row>
    <row r="45" spans="1:15">
      <c r="A45" s="62">
        <v>44</v>
      </c>
      <c r="B45" s="63" t="s">
        <v>1311</v>
      </c>
      <c r="C45" s="64" t="s">
        <v>1359</v>
      </c>
      <c r="D45" s="65" t="s">
        <v>91</v>
      </c>
      <c r="E45" s="65" t="s">
        <v>91</v>
      </c>
      <c r="F45" s="66">
        <v>899.35</v>
      </c>
      <c r="G45" s="66">
        <v>26.98</v>
      </c>
      <c r="H45" s="66">
        <v>872.37</v>
      </c>
      <c r="I45" s="66">
        <v>1</v>
      </c>
      <c r="J45" s="66" t="s">
        <v>33</v>
      </c>
      <c r="K45" s="66"/>
      <c r="L45" s="65" t="s">
        <v>160</v>
      </c>
      <c r="M45" s="66"/>
      <c r="N45" s="66" t="s">
        <v>1360</v>
      </c>
      <c r="O45" s="156" t="s">
        <v>1361</v>
      </c>
    </row>
    <row r="46" spans="1:15">
      <c r="A46" s="62">
        <v>45</v>
      </c>
      <c r="B46" s="63" t="s">
        <v>1311</v>
      </c>
      <c r="C46" s="64" t="s">
        <v>1362</v>
      </c>
      <c r="D46" s="65" t="s">
        <v>91</v>
      </c>
      <c r="E46" s="65" t="s">
        <v>91</v>
      </c>
      <c r="F46" s="67">
        <v>1099.71</v>
      </c>
      <c r="G46" s="66">
        <v>32.99</v>
      </c>
      <c r="H46" s="67">
        <v>1066.72</v>
      </c>
      <c r="I46" s="66">
        <v>1</v>
      </c>
      <c r="J46" s="66" t="s">
        <v>33</v>
      </c>
      <c r="K46" s="66"/>
      <c r="L46" s="65" t="s">
        <v>160</v>
      </c>
      <c r="M46" s="66"/>
      <c r="N46" s="66" t="s">
        <v>1363</v>
      </c>
      <c r="O46" s="156" t="s">
        <v>1364</v>
      </c>
    </row>
    <row r="47" spans="1:15">
      <c r="A47" s="62">
        <v>46</v>
      </c>
      <c r="B47" s="63" t="s">
        <v>1311</v>
      </c>
      <c r="C47" s="64" t="s">
        <v>1365</v>
      </c>
      <c r="D47" s="65" t="s">
        <v>91</v>
      </c>
      <c r="E47" s="65" t="s">
        <v>91</v>
      </c>
      <c r="F47" s="66">
        <v>583.87</v>
      </c>
      <c r="G47" s="66">
        <v>17.52</v>
      </c>
      <c r="H47" s="66">
        <v>566.35</v>
      </c>
      <c r="I47" s="66">
        <v>1</v>
      </c>
      <c r="J47" s="66" t="s">
        <v>33</v>
      </c>
      <c r="K47" s="66"/>
      <c r="L47" s="65" t="s">
        <v>160</v>
      </c>
      <c r="M47" s="66"/>
      <c r="N47" s="66" t="s">
        <v>1366</v>
      </c>
      <c r="O47" s="156" t="s">
        <v>1367</v>
      </c>
    </row>
    <row r="48" spans="1:15">
      <c r="A48" s="62">
        <v>47</v>
      </c>
      <c r="B48" s="63" t="s">
        <v>1311</v>
      </c>
      <c r="C48" s="64" t="s">
        <v>1368</v>
      </c>
      <c r="D48" s="65" t="s">
        <v>91</v>
      </c>
      <c r="E48" s="65" t="s">
        <v>91</v>
      </c>
      <c r="F48" s="66">
        <v>773.55</v>
      </c>
      <c r="G48" s="66">
        <v>23.21</v>
      </c>
      <c r="H48" s="66">
        <v>750.34</v>
      </c>
      <c r="I48" s="66">
        <v>1</v>
      </c>
      <c r="J48" s="66" t="s">
        <v>33</v>
      </c>
      <c r="K48" s="66"/>
      <c r="L48" s="65" t="s">
        <v>160</v>
      </c>
      <c r="M48" s="66"/>
      <c r="N48" s="66" t="s">
        <v>1369</v>
      </c>
      <c r="O48" s="156" t="s">
        <v>1370</v>
      </c>
    </row>
    <row r="49" spans="1:15">
      <c r="A49" s="62">
        <v>48</v>
      </c>
      <c r="B49" s="63" t="s">
        <v>1311</v>
      </c>
      <c r="C49" s="64" t="s">
        <v>1371</v>
      </c>
      <c r="D49" s="65" t="s">
        <v>162</v>
      </c>
      <c r="E49" s="65" t="s">
        <v>162</v>
      </c>
      <c r="F49" s="67">
        <v>2155.82</v>
      </c>
      <c r="G49" s="66">
        <v>64.67</v>
      </c>
      <c r="H49" s="67">
        <v>2091.15</v>
      </c>
      <c r="I49" s="66">
        <v>1</v>
      </c>
      <c r="J49" s="66" t="s">
        <v>33</v>
      </c>
      <c r="K49" s="66"/>
      <c r="L49" s="65" t="s">
        <v>163</v>
      </c>
      <c r="M49" s="66"/>
      <c r="N49" s="66" t="s">
        <v>1372</v>
      </c>
      <c r="O49" s="156" t="s">
        <v>1373</v>
      </c>
    </row>
    <row r="50" spans="1:15">
      <c r="A50" s="62">
        <v>49</v>
      </c>
      <c r="B50" s="63" t="s">
        <v>1311</v>
      </c>
      <c r="C50" s="64" t="s">
        <v>1374</v>
      </c>
      <c r="D50" s="65" t="s">
        <v>162</v>
      </c>
      <c r="E50" s="65" t="s">
        <v>162</v>
      </c>
      <c r="F50" s="66">
        <v>51.5</v>
      </c>
      <c r="G50" s="66">
        <v>1.55</v>
      </c>
      <c r="H50" s="66">
        <v>49.95</v>
      </c>
      <c r="I50" s="66">
        <v>1</v>
      </c>
      <c r="J50" s="66" t="s">
        <v>33</v>
      </c>
      <c r="K50" s="66"/>
      <c r="L50" s="65" t="s">
        <v>177</v>
      </c>
      <c r="M50" s="66"/>
      <c r="N50" s="66" t="s">
        <v>1375</v>
      </c>
      <c r="O50" s="156" t="s">
        <v>1376</v>
      </c>
    </row>
    <row r="51" spans="1:15">
      <c r="A51" s="62">
        <v>50</v>
      </c>
      <c r="B51" s="63" t="s">
        <v>1311</v>
      </c>
      <c r="C51" s="64" t="s">
        <v>1377</v>
      </c>
      <c r="D51" s="65" t="s">
        <v>91</v>
      </c>
      <c r="E51" s="65" t="s">
        <v>91</v>
      </c>
      <c r="F51" s="67">
        <v>1462.36</v>
      </c>
      <c r="G51" s="66">
        <v>43.87</v>
      </c>
      <c r="H51" s="67">
        <v>1418.49</v>
      </c>
      <c r="I51" s="66">
        <v>1</v>
      </c>
      <c r="J51" s="66" t="s">
        <v>33</v>
      </c>
      <c r="K51" s="66"/>
      <c r="L51" s="65" t="s">
        <v>160</v>
      </c>
      <c r="M51" s="66"/>
      <c r="N51" s="66" t="s">
        <v>1378</v>
      </c>
      <c r="O51" s="156" t="s">
        <v>1379</v>
      </c>
    </row>
    <row r="52" spans="1:15">
      <c r="A52" s="62">
        <v>51</v>
      </c>
      <c r="B52" s="63" t="s">
        <v>1311</v>
      </c>
      <c r="C52" s="64" t="s">
        <v>1380</v>
      </c>
      <c r="D52" s="65" t="s">
        <v>91</v>
      </c>
      <c r="E52" s="65" t="s">
        <v>91</v>
      </c>
      <c r="F52" s="67">
        <v>4912.48</v>
      </c>
      <c r="G52" s="66">
        <v>147.37</v>
      </c>
      <c r="H52" s="67">
        <v>4765.11</v>
      </c>
      <c r="I52" s="66">
        <v>1</v>
      </c>
      <c r="J52" s="66" t="s">
        <v>33</v>
      </c>
      <c r="K52" s="66"/>
      <c r="L52" s="65" t="s">
        <v>211</v>
      </c>
      <c r="M52" s="66"/>
      <c r="N52" s="66" t="s">
        <v>1381</v>
      </c>
      <c r="O52" s="156" t="s">
        <v>1382</v>
      </c>
    </row>
    <row r="53" spans="1:15">
      <c r="A53" s="62">
        <v>52</v>
      </c>
      <c r="B53" s="63" t="s">
        <v>1311</v>
      </c>
      <c r="C53" s="64" t="s">
        <v>1383</v>
      </c>
      <c r="D53" s="65" t="s">
        <v>91</v>
      </c>
      <c r="E53" s="65" t="s">
        <v>91</v>
      </c>
      <c r="F53" s="67">
        <v>4622.19</v>
      </c>
      <c r="G53" s="66">
        <v>138.67</v>
      </c>
      <c r="H53" s="67">
        <v>4483.52</v>
      </c>
      <c r="I53" s="66">
        <v>1</v>
      </c>
      <c r="J53" s="66" t="s">
        <v>33</v>
      </c>
      <c r="K53" s="66"/>
      <c r="L53" s="65" t="s">
        <v>211</v>
      </c>
      <c r="M53" s="66"/>
      <c r="N53" s="66" t="s">
        <v>1384</v>
      </c>
      <c r="O53" s="156" t="s">
        <v>1385</v>
      </c>
    </row>
    <row r="54" spans="1:15">
      <c r="A54" s="62">
        <v>53</v>
      </c>
      <c r="B54" s="63" t="s">
        <v>1311</v>
      </c>
      <c r="C54" s="157" t="s">
        <v>1386</v>
      </c>
      <c r="D54" s="65" t="s">
        <v>91</v>
      </c>
      <c r="E54" s="65" t="s">
        <v>91</v>
      </c>
      <c r="F54" s="66">
        <v>524</v>
      </c>
      <c r="G54" s="66">
        <v>15.72</v>
      </c>
      <c r="H54" s="66">
        <v>508.28</v>
      </c>
      <c r="I54" s="66">
        <v>1</v>
      </c>
      <c r="J54" s="66" t="s">
        <v>33</v>
      </c>
      <c r="K54" s="66"/>
      <c r="L54" s="65" t="s">
        <v>211</v>
      </c>
      <c r="M54" s="66"/>
      <c r="N54" s="66" t="s">
        <v>1387</v>
      </c>
      <c r="O54" s="156" t="s">
        <v>1388</v>
      </c>
    </row>
    <row r="55" spans="1:15">
      <c r="A55" s="62">
        <v>54</v>
      </c>
      <c r="B55" s="63" t="s">
        <v>1311</v>
      </c>
      <c r="C55" s="157" t="s">
        <v>1389</v>
      </c>
      <c r="D55" s="65" t="s">
        <v>94</v>
      </c>
      <c r="E55" s="65" t="s">
        <v>94</v>
      </c>
      <c r="F55" s="67">
        <v>8825.03</v>
      </c>
      <c r="G55" s="66">
        <v>264.75</v>
      </c>
      <c r="H55" s="67">
        <v>8560.28</v>
      </c>
      <c r="I55" s="66">
        <v>1</v>
      </c>
      <c r="J55" s="66" t="s">
        <v>62</v>
      </c>
      <c r="K55" s="66"/>
      <c r="L55" s="65" t="s">
        <v>94</v>
      </c>
      <c r="M55" s="66"/>
      <c r="N55" s="66" t="s">
        <v>1387</v>
      </c>
      <c r="O55" s="156" t="s">
        <v>1388</v>
      </c>
    </row>
    <row r="56" spans="1:15">
      <c r="A56" s="62">
        <v>55</v>
      </c>
      <c r="B56" s="63" t="s">
        <v>1311</v>
      </c>
      <c r="C56" s="157" t="s">
        <v>1390</v>
      </c>
      <c r="D56" s="65" t="s">
        <v>91</v>
      </c>
      <c r="E56" s="65" t="s">
        <v>91</v>
      </c>
      <c r="F56" s="67">
        <v>2214</v>
      </c>
      <c r="G56" s="66">
        <v>66.42</v>
      </c>
      <c r="H56" s="67">
        <v>2147.58</v>
      </c>
      <c r="I56" s="66">
        <v>1</v>
      </c>
      <c r="J56" s="66" t="s">
        <v>33</v>
      </c>
      <c r="K56" s="66"/>
      <c r="L56" s="65" t="s">
        <v>660</v>
      </c>
      <c r="M56" s="66"/>
      <c r="N56" s="66" t="s">
        <v>1391</v>
      </c>
      <c r="O56" s="156" t="s">
        <v>1392</v>
      </c>
    </row>
    <row r="57" spans="1:15">
      <c r="A57" s="62">
        <v>56</v>
      </c>
      <c r="B57" s="63" t="s">
        <v>1311</v>
      </c>
      <c r="C57" s="157" t="s">
        <v>1393</v>
      </c>
      <c r="D57" s="65" t="s">
        <v>91</v>
      </c>
      <c r="E57" s="65" t="s">
        <v>91</v>
      </c>
      <c r="F57" s="66">
        <v>523.77</v>
      </c>
      <c r="G57" s="66">
        <v>15.71</v>
      </c>
      <c r="H57" s="66">
        <v>508.06</v>
      </c>
      <c r="I57" s="66">
        <v>1</v>
      </c>
      <c r="J57" s="66" t="s">
        <v>33</v>
      </c>
      <c r="K57" s="66"/>
      <c r="L57" s="65" t="s">
        <v>160</v>
      </c>
      <c r="M57" s="66"/>
      <c r="N57" s="66" t="s">
        <v>1394</v>
      </c>
      <c r="O57" s="156" t="s">
        <v>1395</v>
      </c>
    </row>
    <row r="58" spans="1:15">
      <c r="A58" s="62">
        <v>57</v>
      </c>
      <c r="B58" s="63" t="s">
        <v>1311</v>
      </c>
      <c r="C58" s="157" t="s">
        <v>1396</v>
      </c>
      <c r="D58" s="65" t="s">
        <v>91</v>
      </c>
      <c r="E58" s="65" t="s">
        <v>91</v>
      </c>
      <c r="F58" s="67">
        <v>1067.14</v>
      </c>
      <c r="G58" s="66">
        <v>32.01</v>
      </c>
      <c r="H58" s="67">
        <v>1035.13</v>
      </c>
      <c r="I58" s="66">
        <v>1</v>
      </c>
      <c r="J58" s="66" t="s">
        <v>33</v>
      </c>
      <c r="K58" s="66"/>
      <c r="L58" s="65" t="s">
        <v>160</v>
      </c>
      <c r="M58" s="66"/>
      <c r="N58" s="66" t="s">
        <v>1397</v>
      </c>
      <c r="O58" s="156" t="s">
        <v>1398</v>
      </c>
    </row>
    <row r="59" spans="1:15">
      <c r="A59" s="62">
        <v>58</v>
      </c>
      <c r="B59" s="63" t="s">
        <v>1311</v>
      </c>
      <c r="C59" s="157" t="s">
        <v>1399</v>
      </c>
      <c r="D59" s="65" t="s">
        <v>91</v>
      </c>
      <c r="E59" s="65" t="s">
        <v>91</v>
      </c>
      <c r="F59" s="66">
        <v>899.35</v>
      </c>
      <c r="G59" s="66">
        <v>26.98</v>
      </c>
      <c r="H59" s="66">
        <v>872.37</v>
      </c>
      <c r="I59" s="66">
        <v>1</v>
      </c>
      <c r="J59" s="66" t="s">
        <v>33</v>
      </c>
      <c r="K59" s="66"/>
      <c r="L59" s="65" t="s">
        <v>211</v>
      </c>
      <c r="M59" s="66"/>
      <c r="N59" s="66" t="s">
        <v>1400</v>
      </c>
      <c r="O59" s="156" t="s">
        <v>1401</v>
      </c>
    </row>
    <row r="60" spans="1:15">
      <c r="A60" s="62">
        <v>59</v>
      </c>
      <c r="B60" s="63" t="s">
        <v>1311</v>
      </c>
      <c r="C60" s="157" t="s">
        <v>1402</v>
      </c>
      <c r="D60" s="65" t="s">
        <v>162</v>
      </c>
      <c r="E60" s="65" t="s">
        <v>162</v>
      </c>
      <c r="F60" s="67">
        <v>3561.72</v>
      </c>
      <c r="G60" s="66">
        <v>106.85</v>
      </c>
      <c r="H60" s="67">
        <v>3454.87</v>
      </c>
      <c r="I60" s="66">
        <v>1</v>
      </c>
      <c r="J60" s="66" t="s">
        <v>33</v>
      </c>
      <c r="K60" s="66"/>
      <c r="L60" s="65" t="s">
        <v>163</v>
      </c>
      <c r="M60" s="66"/>
      <c r="N60" s="66" t="s">
        <v>1403</v>
      </c>
      <c r="O60" s="156" t="s">
        <v>1404</v>
      </c>
    </row>
    <row r="61" spans="1:15">
      <c r="A61" s="62">
        <v>60</v>
      </c>
      <c r="B61" s="63" t="s">
        <v>1311</v>
      </c>
      <c r="C61" s="157" t="s">
        <v>1405</v>
      </c>
      <c r="D61" s="65" t="s">
        <v>91</v>
      </c>
      <c r="E61" s="65" t="s">
        <v>91</v>
      </c>
      <c r="F61" s="66">
        <v>899.35</v>
      </c>
      <c r="G61" s="66">
        <v>26.98</v>
      </c>
      <c r="H61" s="66">
        <v>872.37</v>
      </c>
      <c r="I61" s="66">
        <v>1</v>
      </c>
      <c r="J61" s="66" t="s">
        <v>33</v>
      </c>
      <c r="K61" s="66"/>
      <c r="L61" s="65" t="s">
        <v>160</v>
      </c>
      <c r="M61" s="66"/>
      <c r="N61" s="66" t="s">
        <v>1406</v>
      </c>
      <c r="O61" s="156" t="s">
        <v>1407</v>
      </c>
    </row>
    <row r="62" spans="1:15">
      <c r="A62" s="62">
        <v>61</v>
      </c>
      <c r="B62" s="63" t="s">
        <v>1311</v>
      </c>
      <c r="C62" s="157" t="s">
        <v>1408</v>
      </c>
      <c r="D62" s="65" t="s">
        <v>91</v>
      </c>
      <c r="E62" s="65" t="s">
        <v>91</v>
      </c>
      <c r="F62" s="66">
        <v>899.35</v>
      </c>
      <c r="G62" s="66">
        <v>26.98</v>
      </c>
      <c r="H62" s="66">
        <v>872.37</v>
      </c>
      <c r="I62" s="66">
        <v>1</v>
      </c>
      <c r="J62" s="66" t="s">
        <v>33</v>
      </c>
      <c r="K62" s="66"/>
      <c r="L62" s="65" t="s">
        <v>160</v>
      </c>
      <c r="M62" s="66"/>
      <c r="N62" s="66" t="s">
        <v>1409</v>
      </c>
      <c r="O62" s="156" t="s">
        <v>1410</v>
      </c>
    </row>
    <row r="63" spans="1:15">
      <c r="A63" s="62">
        <v>62</v>
      </c>
      <c r="B63" s="63" t="s">
        <v>1311</v>
      </c>
      <c r="C63" s="157" t="s">
        <v>1411</v>
      </c>
      <c r="D63" s="65" t="s">
        <v>162</v>
      </c>
      <c r="E63" s="65" t="s">
        <v>162</v>
      </c>
      <c r="F63" s="67">
        <v>3284.93</v>
      </c>
      <c r="G63" s="66">
        <v>98.55</v>
      </c>
      <c r="H63" s="67">
        <v>3186.38</v>
      </c>
      <c r="I63" s="66">
        <v>1</v>
      </c>
      <c r="J63" s="66" t="s">
        <v>33</v>
      </c>
      <c r="K63" s="66"/>
      <c r="L63" s="65" t="s">
        <v>163</v>
      </c>
      <c r="M63" s="66"/>
      <c r="N63" s="66" t="s">
        <v>1412</v>
      </c>
      <c r="O63" s="156" t="s">
        <v>1413</v>
      </c>
    </row>
    <row r="64" spans="1:15">
      <c r="A64" s="62">
        <v>63</v>
      </c>
      <c r="B64" s="63" t="s">
        <v>1311</v>
      </c>
      <c r="C64" s="157" t="s">
        <v>1414</v>
      </c>
      <c r="D64" s="65" t="s">
        <v>162</v>
      </c>
      <c r="E64" s="65" t="s">
        <v>162</v>
      </c>
      <c r="F64" s="66">
        <v>257.5</v>
      </c>
      <c r="G64" s="66">
        <v>7.73</v>
      </c>
      <c r="H64" s="66">
        <v>249.77</v>
      </c>
      <c r="I64" s="66">
        <v>1</v>
      </c>
      <c r="J64" s="66" t="s">
        <v>62</v>
      </c>
      <c r="K64" s="66"/>
      <c r="L64" s="65" t="s">
        <v>163</v>
      </c>
      <c r="M64" s="66"/>
      <c r="N64" s="66" t="s">
        <v>1415</v>
      </c>
      <c r="O64" s="156" t="s">
        <v>1416</v>
      </c>
    </row>
    <row r="65" spans="1:15">
      <c r="A65" s="62">
        <v>64</v>
      </c>
      <c r="B65" s="63" t="s">
        <v>1311</v>
      </c>
      <c r="C65" s="157" t="s">
        <v>1417</v>
      </c>
      <c r="D65" s="65" t="s">
        <v>162</v>
      </c>
      <c r="E65" s="65" t="s">
        <v>162</v>
      </c>
      <c r="F65" s="67">
        <v>6136.57</v>
      </c>
      <c r="G65" s="66">
        <v>184.1</v>
      </c>
      <c r="H65" s="67">
        <v>5952.47</v>
      </c>
      <c r="I65" s="66">
        <v>1</v>
      </c>
      <c r="J65" s="66" t="s">
        <v>62</v>
      </c>
      <c r="K65" s="66"/>
      <c r="L65" s="65" t="s">
        <v>163</v>
      </c>
      <c r="M65" s="66"/>
      <c r="N65" s="66" t="s">
        <v>1257</v>
      </c>
      <c r="O65" s="156" t="s">
        <v>1258</v>
      </c>
    </row>
    <row r="66" spans="1:15">
      <c r="A66" s="62">
        <v>65</v>
      </c>
      <c r="B66" s="63" t="s">
        <v>1311</v>
      </c>
      <c r="C66" s="157" t="s">
        <v>1418</v>
      </c>
      <c r="D66" s="65" t="s">
        <v>162</v>
      </c>
      <c r="E66" s="65" t="s">
        <v>162</v>
      </c>
      <c r="F66" s="67">
        <v>4560.39</v>
      </c>
      <c r="G66" s="66">
        <v>136.81</v>
      </c>
      <c r="H66" s="67">
        <v>4423.58</v>
      </c>
      <c r="I66" s="66">
        <v>1</v>
      </c>
      <c r="J66" s="66" t="s">
        <v>33</v>
      </c>
      <c r="K66" s="66"/>
      <c r="L66" s="65" t="s">
        <v>163</v>
      </c>
      <c r="M66" s="66"/>
      <c r="N66" s="66" t="s">
        <v>1419</v>
      </c>
      <c r="O66" s="156" t="s">
        <v>1420</v>
      </c>
    </row>
    <row r="67" spans="1:15">
      <c r="A67" s="62">
        <v>66</v>
      </c>
      <c r="B67" s="63" t="s">
        <v>1311</v>
      </c>
      <c r="C67" s="157" t="s">
        <v>1421</v>
      </c>
      <c r="D67" s="65" t="s">
        <v>162</v>
      </c>
      <c r="E67" s="65" t="s">
        <v>162</v>
      </c>
      <c r="F67" s="66">
        <v>483.43</v>
      </c>
      <c r="G67" s="66">
        <v>14.5</v>
      </c>
      <c r="H67" s="66">
        <v>468.93</v>
      </c>
      <c r="I67" s="66">
        <v>1</v>
      </c>
      <c r="J67" s="66" t="s">
        <v>62</v>
      </c>
      <c r="K67" s="66"/>
      <c r="L67" s="65" t="s">
        <v>163</v>
      </c>
      <c r="M67" s="66"/>
      <c r="N67" s="66" t="s">
        <v>1422</v>
      </c>
      <c r="O67" s="156" t="s">
        <v>1423</v>
      </c>
    </row>
    <row r="68" spans="1:15">
      <c r="A68" s="62">
        <v>67</v>
      </c>
      <c r="B68" s="63" t="s">
        <v>1311</v>
      </c>
      <c r="C68" s="157" t="s">
        <v>1424</v>
      </c>
      <c r="D68" s="65" t="s">
        <v>162</v>
      </c>
      <c r="E68" s="65" t="s">
        <v>162</v>
      </c>
      <c r="F68" s="67">
        <v>1488</v>
      </c>
      <c r="G68" s="66">
        <v>44.64</v>
      </c>
      <c r="H68" s="67">
        <v>1443.36</v>
      </c>
      <c r="I68" s="66">
        <v>1</v>
      </c>
      <c r="J68" s="66" t="s">
        <v>33</v>
      </c>
      <c r="K68" s="66"/>
      <c r="L68" s="65" t="s">
        <v>163</v>
      </c>
      <c r="M68" s="66"/>
      <c r="N68" s="66" t="s">
        <v>1425</v>
      </c>
      <c r="O68" s="156" t="s">
        <v>1426</v>
      </c>
    </row>
    <row r="69" spans="1:15">
      <c r="A69" s="62">
        <v>68</v>
      </c>
      <c r="B69" s="63" t="s">
        <v>1311</v>
      </c>
      <c r="C69" s="157" t="s">
        <v>1427</v>
      </c>
      <c r="D69" s="65" t="s">
        <v>162</v>
      </c>
      <c r="E69" s="65" t="s">
        <v>162</v>
      </c>
      <c r="F69" s="67">
        <v>3459.28</v>
      </c>
      <c r="G69" s="66">
        <v>103.78</v>
      </c>
      <c r="H69" s="67">
        <v>3355.5</v>
      </c>
      <c r="I69" s="66">
        <v>1</v>
      </c>
      <c r="J69" s="66" t="s">
        <v>62</v>
      </c>
      <c r="K69" s="66"/>
      <c r="L69" s="65" t="s">
        <v>177</v>
      </c>
      <c r="M69" s="66"/>
      <c r="N69" s="66" t="s">
        <v>1428</v>
      </c>
      <c r="O69" s="156" t="s">
        <v>1429</v>
      </c>
    </row>
    <row r="70" spans="1:15">
      <c r="A70" s="62">
        <v>69</v>
      </c>
      <c r="B70" s="63" t="s">
        <v>1311</v>
      </c>
      <c r="C70" s="157" t="s">
        <v>1430</v>
      </c>
      <c r="D70" s="65" t="s">
        <v>162</v>
      </c>
      <c r="E70" s="65" t="s">
        <v>162</v>
      </c>
      <c r="F70" s="67">
        <v>7320.02</v>
      </c>
      <c r="G70" s="66">
        <v>219.6</v>
      </c>
      <c r="H70" s="67">
        <v>7100.42</v>
      </c>
      <c r="I70" s="66">
        <v>1</v>
      </c>
      <c r="J70" s="66" t="s">
        <v>62</v>
      </c>
      <c r="K70" s="66"/>
      <c r="L70" s="65" t="s">
        <v>163</v>
      </c>
      <c r="M70" s="66"/>
      <c r="N70" s="66" t="s">
        <v>1431</v>
      </c>
      <c r="O70" s="156" t="s">
        <v>1432</v>
      </c>
    </row>
    <row r="71" spans="1:15">
      <c r="A71" s="62">
        <v>70</v>
      </c>
      <c r="B71" s="63" t="s">
        <v>1311</v>
      </c>
      <c r="C71" s="157" t="s">
        <v>1433</v>
      </c>
      <c r="D71" s="65" t="s">
        <v>91</v>
      </c>
      <c r="E71" s="65" t="s">
        <v>91</v>
      </c>
      <c r="F71" s="67">
        <v>1111.56</v>
      </c>
      <c r="G71" s="66">
        <v>33.35</v>
      </c>
      <c r="H71" s="67">
        <v>1078.21</v>
      </c>
      <c r="I71" s="66">
        <v>1</v>
      </c>
      <c r="J71" s="66" t="s">
        <v>33</v>
      </c>
      <c r="K71" s="66"/>
      <c r="L71" s="65" t="s">
        <v>160</v>
      </c>
      <c r="M71" s="66"/>
      <c r="N71" s="66" t="s">
        <v>1434</v>
      </c>
      <c r="O71" s="156" t="s">
        <v>1435</v>
      </c>
    </row>
    <row r="72" spans="1:15">
      <c r="A72" s="62">
        <v>71</v>
      </c>
      <c r="B72" s="63" t="s">
        <v>1311</v>
      </c>
      <c r="C72" s="157" t="s">
        <v>1436</v>
      </c>
      <c r="D72" s="65" t="s">
        <v>1437</v>
      </c>
      <c r="E72" s="65" t="s">
        <v>1437</v>
      </c>
      <c r="F72" s="67">
        <v>11929.4</v>
      </c>
      <c r="G72" s="66">
        <v>357.88</v>
      </c>
      <c r="H72" s="67">
        <v>11571.52</v>
      </c>
      <c r="I72" s="66">
        <v>1</v>
      </c>
      <c r="J72" s="66" t="s">
        <v>1438</v>
      </c>
      <c r="K72" s="66"/>
      <c r="L72" s="65" t="s">
        <v>1437</v>
      </c>
      <c r="M72" s="66"/>
      <c r="N72" s="66" t="s">
        <v>1439</v>
      </c>
      <c r="O72" s="156" t="s">
        <v>1440</v>
      </c>
    </row>
    <row r="73" spans="1:15">
      <c r="A73" s="62">
        <v>72</v>
      </c>
      <c r="B73" s="63" t="s">
        <v>1311</v>
      </c>
      <c r="C73" s="157" t="s">
        <v>1441</v>
      </c>
      <c r="D73" s="65" t="s">
        <v>162</v>
      </c>
      <c r="E73" s="65" t="s">
        <v>162</v>
      </c>
      <c r="F73" s="67">
        <v>4560.39</v>
      </c>
      <c r="G73" s="66">
        <v>136.81</v>
      </c>
      <c r="H73" s="67">
        <v>4423.58</v>
      </c>
      <c r="I73" s="66">
        <v>1</v>
      </c>
      <c r="J73" s="66" t="s">
        <v>33</v>
      </c>
      <c r="K73" s="66"/>
      <c r="L73" s="65" t="s">
        <v>163</v>
      </c>
      <c r="M73" s="66"/>
      <c r="N73" s="66" t="s">
        <v>1442</v>
      </c>
      <c r="O73" s="156" t="s">
        <v>1443</v>
      </c>
    </row>
    <row r="74" spans="1:15">
      <c r="A74" s="62">
        <v>73</v>
      </c>
      <c r="B74" s="63" t="s">
        <v>1311</v>
      </c>
      <c r="C74" s="157" t="s">
        <v>1444</v>
      </c>
      <c r="D74" s="65" t="s">
        <v>162</v>
      </c>
      <c r="E74" s="65" t="s">
        <v>162</v>
      </c>
      <c r="F74" s="66">
        <v>201</v>
      </c>
      <c r="G74" s="66">
        <v>6.03</v>
      </c>
      <c r="H74" s="66">
        <v>194.97</v>
      </c>
      <c r="I74" s="66">
        <v>1</v>
      </c>
      <c r="J74" s="66" t="s">
        <v>33</v>
      </c>
      <c r="K74" s="66"/>
      <c r="L74" s="65" t="s">
        <v>163</v>
      </c>
      <c r="M74" s="66"/>
      <c r="N74" s="66" t="s">
        <v>1445</v>
      </c>
      <c r="O74" s="156" t="s">
        <v>1446</v>
      </c>
    </row>
    <row r="75" spans="1:15">
      <c r="A75" s="62">
        <v>74</v>
      </c>
      <c r="B75" s="63" t="s">
        <v>1311</v>
      </c>
      <c r="C75" s="157" t="s">
        <v>1447</v>
      </c>
      <c r="D75" s="65" t="s">
        <v>1448</v>
      </c>
      <c r="E75" s="65" t="s">
        <v>1448</v>
      </c>
      <c r="F75" s="67">
        <v>1350</v>
      </c>
      <c r="G75" s="66">
        <v>40.5</v>
      </c>
      <c r="H75" s="67">
        <v>1309.5</v>
      </c>
      <c r="I75" s="66">
        <v>1</v>
      </c>
      <c r="J75" s="66" t="s">
        <v>26</v>
      </c>
      <c r="K75" s="66"/>
      <c r="L75" s="65" t="s">
        <v>177</v>
      </c>
      <c r="M75" s="66"/>
      <c r="N75" s="66" t="s">
        <v>1449</v>
      </c>
      <c r="O75" s="156" t="s">
        <v>1450</v>
      </c>
    </row>
    <row r="76" spans="1:15">
      <c r="A76" s="62">
        <v>75</v>
      </c>
      <c r="B76" s="63" t="s">
        <v>1311</v>
      </c>
      <c r="C76" s="157" t="s">
        <v>1451</v>
      </c>
      <c r="D76" s="65" t="s">
        <v>162</v>
      </c>
      <c r="E76" s="65" t="s">
        <v>162</v>
      </c>
      <c r="F76" s="67">
        <v>4505.02</v>
      </c>
      <c r="G76" s="66">
        <v>135.15</v>
      </c>
      <c r="H76" s="67">
        <v>4369.87</v>
      </c>
      <c r="I76" s="66">
        <v>1</v>
      </c>
      <c r="J76" s="66" t="s">
        <v>33</v>
      </c>
      <c r="K76" s="66"/>
      <c r="L76" s="65" t="s">
        <v>163</v>
      </c>
      <c r="M76" s="66"/>
      <c r="N76" s="66" t="s">
        <v>1452</v>
      </c>
      <c r="O76" s="156" t="s">
        <v>1453</v>
      </c>
    </row>
    <row r="77" spans="1:15">
      <c r="A77" s="62">
        <v>76</v>
      </c>
      <c r="B77" s="63" t="s">
        <v>1311</v>
      </c>
      <c r="C77" s="157" t="s">
        <v>1454</v>
      </c>
      <c r="D77" s="65" t="s">
        <v>91</v>
      </c>
      <c r="E77" s="65" t="s">
        <v>91</v>
      </c>
      <c r="F77" s="67">
        <v>2046.77</v>
      </c>
      <c r="G77" s="66">
        <v>61.4</v>
      </c>
      <c r="H77" s="67">
        <v>1985.37</v>
      </c>
      <c r="I77" s="66">
        <v>1</v>
      </c>
      <c r="J77" s="66" t="s">
        <v>33</v>
      </c>
      <c r="K77" s="66"/>
      <c r="L77" s="65" t="s">
        <v>160</v>
      </c>
      <c r="M77" s="66"/>
      <c r="N77" s="66" t="s">
        <v>1455</v>
      </c>
      <c r="O77" s="156" t="s">
        <v>1456</v>
      </c>
    </row>
    <row r="78" spans="1:15">
      <c r="A78" s="62">
        <v>77</v>
      </c>
      <c r="B78" s="63" t="s">
        <v>1311</v>
      </c>
      <c r="C78" s="157" t="s">
        <v>1457</v>
      </c>
      <c r="D78" s="65" t="s">
        <v>96</v>
      </c>
      <c r="E78" s="65" t="s">
        <v>96</v>
      </c>
      <c r="F78" s="67">
        <v>1486.8</v>
      </c>
      <c r="G78" s="66">
        <v>44.6</v>
      </c>
      <c r="H78" s="67">
        <v>1442.2</v>
      </c>
      <c r="I78" s="66">
        <v>1</v>
      </c>
      <c r="J78" s="66" t="s">
        <v>1458</v>
      </c>
      <c r="K78" s="66"/>
      <c r="L78" s="65" t="s">
        <v>1459</v>
      </c>
      <c r="M78" s="66"/>
      <c r="N78" s="66" t="s">
        <v>1460</v>
      </c>
      <c r="O78" s="156" t="s">
        <v>1461</v>
      </c>
    </row>
    <row r="79" spans="1:15">
      <c r="A79" s="62">
        <v>78</v>
      </c>
      <c r="B79" s="63" t="s">
        <v>1311</v>
      </c>
      <c r="C79" s="157" t="s">
        <v>1462</v>
      </c>
      <c r="D79" s="65" t="s">
        <v>91</v>
      </c>
      <c r="E79" s="65" t="s">
        <v>91</v>
      </c>
      <c r="F79" s="66">
        <v>299.4</v>
      </c>
      <c r="G79" s="66">
        <v>8.98</v>
      </c>
      <c r="H79" s="66">
        <v>290.42</v>
      </c>
      <c r="I79" s="66">
        <v>1</v>
      </c>
      <c r="J79" s="66" t="s">
        <v>33</v>
      </c>
      <c r="K79" s="66"/>
      <c r="L79" s="65" t="s">
        <v>160</v>
      </c>
      <c r="M79" s="66"/>
      <c r="N79" s="66" t="s">
        <v>1460</v>
      </c>
      <c r="O79" s="156" t="s">
        <v>1461</v>
      </c>
    </row>
    <row r="80" spans="1:15">
      <c r="A80" s="62">
        <v>79</v>
      </c>
      <c r="B80" s="63" t="s">
        <v>1311</v>
      </c>
      <c r="C80" s="157" t="s">
        <v>1463</v>
      </c>
      <c r="D80" s="65" t="s">
        <v>162</v>
      </c>
      <c r="E80" s="65" t="s">
        <v>162</v>
      </c>
      <c r="F80" s="66">
        <v>198</v>
      </c>
      <c r="G80" s="66">
        <v>5.94</v>
      </c>
      <c r="H80" s="66">
        <v>192.06</v>
      </c>
      <c r="I80" s="66">
        <v>1</v>
      </c>
      <c r="J80" s="66" t="s">
        <v>62</v>
      </c>
      <c r="K80" s="66"/>
      <c r="L80" s="65" t="s">
        <v>163</v>
      </c>
      <c r="M80" s="66"/>
      <c r="N80" s="66" t="s">
        <v>1460</v>
      </c>
      <c r="O80" s="156" t="s">
        <v>1461</v>
      </c>
    </row>
    <row r="81" ht="43.2" spans="1:15">
      <c r="A81" s="62">
        <v>80</v>
      </c>
      <c r="B81" s="63" t="s">
        <v>1311</v>
      </c>
      <c r="C81" s="157" t="s">
        <v>1464</v>
      </c>
      <c r="D81" s="65" t="s">
        <v>92</v>
      </c>
      <c r="E81" s="65" t="s">
        <v>92</v>
      </c>
      <c r="F81" s="67">
        <v>5554.7</v>
      </c>
      <c r="G81" s="66">
        <v>166.64</v>
      </c>
      <c r="H81" s="67">
        <v>5388.06</v>
      </c>
      <c r="I81" s="66">
        <v>1</v>
      </c>
      <c r="J81" s="66" t="s">
        <v>62</v>
      </c>
      <c r="K81" s="66"/>
      <c r="L81" s="65" t="s">
        <v>1465</v>
      </c>
      <c r="M81" s="66"/>
      <c r="N81" s="66" t="s">
        <v>1309</v>
      </c>
      <c r="O81" s="66">
        <v>330900</v>
      </c>
    </row>
  </sheetData>
  <autoFilter xmlns:etc="http://www.wps.cn/officeDocument/2017/etCustomData" ref="A1:O81" etc:filterBottomFollowUsedRange="0">
    <extLst/>
  </autoFilter>
  <conditionalFormatting sqref="C$1:C$1048576">
    <cfRule type="duplicateValues" dxfId="0" priority="2"/>
  </conditionalFormatting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48"/>
  <sheetViews>
    <sheetView workbookViewId="0">
      <selection activeCell="C1" sqref="C$1:C$1048576"/>
    </sheetView>
  </sheetViews>
  <sheetFormatPr defaultColWidth="9" defaultRowHeight="14.4"/>
  <cols>
    <col min="1" max="1" width="6.62962962962963" style="35" customWidth="1"/>
    <col min="2" max="2" width="23.3796296296296" style="35" customWidth="1"/>
    <col min="3" max="3" width="14.5" style="35" customWidth="1"/>
    <col min="4" max="4" width="15.6296296296296" style="35" customWidth="1"/>
    <col min="5" max="5" width="7.5" style="35" customWidth="1"/>
    <col min="6" max="8" width="10.5" style="35" customWidth="1"/>
    <col min="9" max="9" width="9.37962962962963" style="35" customWidth="1"/>
    <col min="10" max="10" width="9" style="35"/>
    <col min="11" max="11" width="11.5" style="35" customWidth="1"/>
    <col min="12" max="12" width="16.5" style="35" customWidth="1"/>
    <col min="13" max="13" width="9" style="35" customWidth="1"/>
    <col min="14" max="14" width="22.25" style="35" customWidth="1"/>
    <col min="15" max="15" width="22.8796296296296" style="35" customWidth="1"/>
    <col min="16" max="16" width="12.6296296296296" style="36" customWidth="1"/>
    <col min="17" max="17" width="16" style="35" customWidth="1"/>
    <col min="18" max="18" width="9" style="35"/>
    <col min="19" max="19" width="49.25" style="35" customWidth="1"/>
    <col min="20" max="16384" width="9" style="35"/>
  </cols>
  <sheetData>
    <row r="1" s="34" customFormat="1" ht="38.45" customHeight="1" spans="1:21">
      <c r="A1" s="37" t="s">
        <v>637</v>
      </c>
      <c r="B1" s="37" t="s">
        <v>638</v>
      </c>
      <c r="C1" s="37" t="s">
        <v>1220</v>
      </c>
      <c r="D1" s="37" t="s">
        <v>640</v>
      </c>
      <c r="E1" s="37" t="s">
        <v>641</v>
      </c>
      <c r="F1" s="37" t="s">
        <v>1466</v>
      </c>
      <c r="G1" s="37" t="s">
        <v>1467</v>
      </c>
      <c r="H1" s="37" t="s">
        <v>644</v>
      </c>
      <c r="I1" s="37" t="s">
        <v>17</v>
      </c>
      <c r="J1" s="37" t="s">
        <v>1468</v>
      </c>
      <c r="K1" s="37" t="s">
        <v>1469</v>
      </c>
      <c r="L1" s="46" t="s">
        <v>647</v>
      </c>
      <c r="M1" s="37" t="s">
        <v>132</v>
      </c>
      <c r="N1" s="37" t="s">
        <v>648</v>
      </c>
      <c r="O1" s="37" t="s">
        <v>649</v>
      </c>
      <c r="P1" s="47" t="s">
        <v>1470</v>
      </c>
      <c r="Q1" s="37" t="s">
        <v>135</v>
      </c>
      <c r="R1" s="34" t="s">
        <v>1471</v>
      </c>
      <c r="S1" s="34" t="s">
        <v>1472</v>
      </c>
      <c r="T1" s="34" t="s">
        <v>1473</v>
      </c>
      <c r="U1" s="34" t="s">
        <v>1474</v>
      </c>
    </row>
    <row r="2" s="35" customFormat="1" ht="14.25" customHeight="1" spans="1:22">
      <c r="A2" s="38">
        <v>1</v>
      </c>
      <c r="B2" s="39" t="s">
        <v>1475</v>
      </c>
      <c r="C2" s="39" t="s">
        <v>1476</v>
      </c>
      <c r="D2" s="39" t="s">
        <v>248</v>
      </c>
      <c r="E2" s="38"/>
      <c r="F2" s="40">
        <v>4372.25</v>
      </c>
      <c r="G2" s="40">
        <v>131.17</v>
      </c>
      <c r="H2" s="40">
        <v>4241.08</v>
      </c>
      <c r="I2" s="41">
        <v>1</v>
      </c>
      <c r="J2" s="41" t="s">
        <v>62</v>
      </c>
      <c r="K2" s="41" t="s">
        <v>163</v>
      </c>
      <c r="L2" s="41" t="s">
        <v>1477</v>
      </c>
      <c r="M2" s="48"/>
      <c r="N2" s="41" t="s">
        <v>1478</v>
      </c>
      <c r="O2" s="41" t="s">
        <v>1479</v>
      </c>
      <c r="P2" s="49" t="s">
        <v>1480</v>
      </c>
      <c r="Q2" s="48" t="s">
        <v>1481</v>
      </c>
      <c r="R2" s="35" t="s">
        <v>1482</v>
      </c>
      <c r="S2" s="53" t="s">
        <v>1483</v>
      </c>
      <c r="T2" s="54" t="s">
        <v>1484</v>
      </c>
      <c r="U2" s="54"/>
      <c r="V2" s="54"/>
    </row>
    <row r="3" s="35" customFormat="1" ht="14.25" customHeight="1" spans="1:22">
      <c r="A3" s="38">
        <v>2</v>
      </c>
      <c r="B3" s="39" t="s">
        <v>1475</v>
      </c>
      <c r="C3" s="39" t="s">
        <v>1485</v>
      </c>
      <c r="D3" s="41" t="s">
        <v>150</v>
      </c>
      <c r="E3" s="38"/>
      <c r="F3" s="40">
        <v>3699.77</v>
      </c>
      <c r="G3" s="40">
        <v>360.21</v>
      </c>
      <c r="H3" s="40">
        <v>3339.56</v>
      </c>
      <c r="I3" s="41">
        <v>1</v>
      </c>
      <c r="J3" s="41" t="s">
        <v>26</v>
      </c>
      <c r="K3" s="41"/>
      <c r="L3" s="41" t="s">
        <v>151</v>
      </c>
      <c r="M3" s="48"/>
      <c r="N3" s="41" t="s">
        <v>1486</v>
      </c>
      <c r="O3" s="41" t="s">
        <v>1487</v>
      </c>
      <c r="P3" s="49" t="s">
        <v>1488</v>
      </c>
      <c r="Q3" s="48"/>
      <c r="R3" s="35" t="s">
        <v>1482</v>
      </c>
      <c r="S3" s="35" t="s">
        <v>1489</v>
      </c>
      <c r="T3" s="54" t="s">
        <v>1484</v>
      </c>
      <c r="U3" s="54"/>
      <c r="V3" s="54"/>
    </row>
    <row r="4" s="35" customFormat="1" ht="14.25" customHeight="1" spans="1:22">
      <c r="A4" s="38">
        <v>3</v>
      </c>
      <c r="B4" s="39" t="s">
        <v>1475</v>
      </c>
      <c r="C4" s="39" t="s">
        <v>1490</v>
      </c>
      <c r="D4" s="41" t="s">
        <v>150</v>
      </c>
      <c r="E4" s="38"/>
      <c r="F4" s="40">
        <v>4448.25</v>
      </c>
      <c r="G4" s="40">
        <v>1870.94</v>
      </c>
      <c r="H4" s="40">
        <v>2577.31</v>
      </c>
      <c r="I4" s="41">
        <v>1</v>
      </c>
      <c r="J4" s="41" t="s">
        <v>26</v>
      </c>
      <c r="K4" s="41"/>
      <c r="L4" s="41" t="s">
        <v>151</v>
      </c>
      <c r="M4" s="48"/>
      <c r="N4" s="41" t="s">
        <v>1491</v>
      </c>
      <c r="O4" s="41" t="s">
        <v>1492</v>
      </c>
      <c r="P4" s="49" t="s">
        <v>1493</v>
      </c>
      <c r="Q4" s="48"/>
      <c r="R4" s="35" t="s">
        <v>1482</v>
      </c>
      <c r="S4" s="35" t="s">
        <v>1494</v>
      </c>
      <c r="T4" s="54" t="s">
        <v>1484</v>
      </c>
      <c r="U4" s="54"/>
      <c r="V4" s="54"/>
    </row>
    <row r="5" s="35" customFormat="1" ht="14.25" customHeight="1" spans="1:22">
      <c r="A5" s="38">
        <v>4</v>
      </c>
      <c r="B5" s="39" t="s">
        <v>1495</v>
      </c>
      <c r="C5" s="39" t="s">
        <v>1496</v>
      </c>
      <c r="D5" s="41" t="s">
        <v>150</v>
      </c>
      <c r="E5" s="38"/>
      <c r="F5" s="40">
        <v>3761.14</v>
      </c>
      <c r="G5" s="40">
        <v>112.83</v>
      </c>
      <c r="H5" s="40">
        <v>3648.31</v>
      </c>
      <c r="I5" s="41">
        <v>1</v>
      </c>
      <c r="J5" s="41" t="s">
        <v>26</v>
      </c>
      <c r="K5" s="41"/>
      <c r="L5" s="41" t="s">
        <v>151</v>
      </c>
      <c r="M5" s="48"/>
      <c r="N5" s="41" t="s">
        <v>1497</v>
      </c>
      <c r="O5" s="41" t="s">
        <v>1498</v>
      </c>
      <c r="P5" s="49" t="s">
        <v>1499</v>
      </c>
      <c r="Q5" s="48"/>
      <c r="R5" s="35" t="s">
        <v>1482</v>
      </c>
      <c r="S5" s="35" t="s">
        <v>1500</v>
      </c>
      <c r="T5" s="54" t="s">
        <v>1484</v>
      </c>
      <c r="U5" s="54"/>
      <c r="V5" s="54"/>
    </row>
    <row r="6" s="35" customFormat="1" ht="14.25" customHeight="1" spans="1:22">
      <c r="A6" s="38">
        <v>5</v>
      </c>
      <c r="B6" s="39" t="s">
        <v>1495</v>
      </c>
      <c r="C6" s="39" t="s">
        <v>1501</v>
      </c>
      <c r="D6" s="41" t="s">
        <v>150</v>
      </c>
      <c r="E6" s="38"/>
      <c r="F6" s="40">
        <v>2681.7</v>
      </c>
      <c r="G6" s="40">
        <v>261.07</v>
      </c>
      <c r="H6" s="40">
        <v>2420.63</v>
      </c>
      <c r="I6" s="41">
        <v>1</v>
      </c>
      <c r="J6" s="41" t="s">
        <v>26</v>
      </c>
      <c r="K6" s="41"/>
      <c r="L6" s="41" t="s">
        <v>151</v>
      </c>
      <c r="M6" s="48"/>
      <c r="N6" s="41" t="s">
        <v>1502</v>
      </c>
      <c r="O6" s="41" t="s">
        <v>1503</v>
      </c>
      <c r="P6" s="49" t="s">
        <v>1504</v>
      </c>
      <c r="Q6" s="48"/>
      <c r="R6" s="35" t="s">
        <v>1482</v>
      </c>
      <c r="S6" s="35" t="s">
        <v>1505</v>
      </c>
      <c r="T6" s="54" t="s">
        <v>1484</v>
      </c>
      <c r="U6" s="54"/>
      <c r="V6" s="54"/>
    </row>
    <row r="7" s="35" customFormat="1" ht="14.25" customHeight="1" spans="1:22">
      <c r="A7" s="38">
        <v>6</v>
      </c>
      <c r="B7" s="39" t="s">
        <v>1475</v>
      </c>
      <c r="C7" s="39" t="s">
        <v>1506</v>
      </c>
      <c r="D7" s="41" t="s">
        <v>49</v>
      </c>
      <c r="E7" s="38"/>
      <c r="F7" s="40">
        <v>5124.3</v>
      </c>
      <c r="G7" s="40">
        <v>153.73</v>
      </c>
      <c r="H7" s="40">
        <v>4970.57</v>
      </c>
      <c r="I7" s="41">
        <v>1</v>
      </c>
      <c r="J7" s="41" t="s">
        <v>67</v>
      </c>
      <c r="K7" s="41"/>
      <c r="L7" s="41" t="s">
        <v>49</v>
      </c>
      <c r="M7" s="48"/>
      <c r="N7" s="41" t="s">
        <v>1507</v>
      </c>
      <c r="O7" s="41" t="s">
        <v>1508</v>
      </c>
      <c r="P7" s="49" t="s">
        <v>1509</v>
      </c>
      <c r="Q7" s="48"/>
      <c r="R7" s="35" t="s">
        <v>1482</v>
      </c>
      <c r="S7" s="53" t="s">
        <v>1510</v>
      </c>
      <c r="T7" s="54" t="s">
        <v>1484</v>
      </c>
      <c r="U7" s="54"/>
      <c r="V7" s="54"/>
    </row>
    <row r="8" s="35" customFormat="1" ht="14.25" customHeight="1" spans="1:22">
      <c r="A8" s="38">
        <v>7</v>
      </c>
      <c r="B8" s="39" t="s">
        <v>1475</v>
      </c>
      <c r="C8" s="39" t="s">
        <v>1511</v>
      </c>
      <c r="D8" s="41" t="s">
        <v>49</v>
      </c>
      <c r="E8" s="38"/>
      <c r="F8" s="40">
        <v>6865.16</v>
      </c>
      <c r="G8" s="40">
        <v>205.95</v>
      </c>
      <c r="H8" s="40">
        <v>6659.21</v>
      </c>
      <c r="I8" s="41">
        <v>1</v>
      </c>
      <c r="J8" s="41" t="s">
        <v>33</v>
      </c>
      <c r="K8" s="41"/>
      <c r="L8" s="41" t="s">
        <v>1512</v>
      </c>
      <c r="M8" s="48"/>
      <c r="N8" s="41" t="s">
        <v>1513</v>
      </c>
      <c r="O8" s="41" t="s">
        <v>1514</v>
      </c>
      <c r="P8" s="49" t="s">
        <v>1515</v>
      </c>
      <c r="Q8" s="48"/>
      <c r="R8" s="35" t="s">
        <v>1482</v>
      </c>
      <c r="S8" s="53" t="s">
        <v>1516</v>
      </c>
      <c r="T8" s="54" t="s">
        <v>1484</v>
      </c>
      <c r="U8" s="54"/>
      <c r="V8" s="54"/>
    </row>
    <row r="9" s="35" customFormat="1" ht="14.25" customHeight="1" spans="1:22">
      <c r="A9" s="38">
        <v>8</v>
      </c>
      <c r="B9" s="39" t="s">
        <v>1495</v>
      </c>
      <c r="C9" s="39" t="s">
        <v>1517</v>
      </c>
      <c r="D9" s="41" t="s">
        <v>58</v>
      </c>
      <c r="E9" s="38"/>
      <c r="F9" s="40">
        <v>1820.33</v>
      </c>
      <c r="G9" s="40">
        <v>54.61</v>
      </c>
      <c r="H9" s="40">
        <v>1765.72</v>
      </c>
      <c r="I9" s="41">
        <v>1</v>
      </c>
      <c r="J9" s="41" t="s">
        <v>33</v>
      </c>
      <c r="K9" s="41"/>
      <c r="L9" s="41" t="s">
        <v>1518</v>
      </c>
      <c r="M9" s="48"/>
      <c r="N9" s="41" t="s">
        <v>1519</v>
      </c>
      <c r="O9" s="41" t="s">
        <v>1520</v>
      </c>
      <c r="P9" s="49" t="s">
        <v>1521</v>
      </c>
      <c r="Q9" s="48"/>
      <c r="R9" s="35" t="s">
        <v>1482</v>
      </c>
      <c r="S9" s="53" t="s">
        <v>1522</v>
      </c>
      <c r="T9" s="54" t="s">
        <v>1484</v>
      </c>
      <c r="U9" s="54"/>
      <c r="V9" s="54"/>
    </row>
    <row r="10" s="35" customFormat="1" ht="14.25" customHeight="1" spans="1:22">
      <c r="A10" s="38">
        <v>9</v>
      </c>
      <c r="B10" s="39" t="s">
        <v>1475</v>
      </c>
      <c r="C10" s="39" t="s">
        <v>1523</v>
      </c>
      <c r="D10" s="41" t="s">
        <v>58</v>
      </c>
      <c r="E10" s="38"/>
      <c r="F10" s="40">
        <v>994.75</v>
      </c>
      <c r="G10" s="40">
        <v>29.84</v>
      </c>
      <c r="H10" s="40">
        <v>964.91</v>
      </c>
      <c r="I10" s="41">
        <v>1</v>
      </c>
      <c r="J10" s="41" t="s">
        <v>33</v>
      </c>
      <c r="K10" s="41"/>
      <c r="L10" s="41" t="s">
        <v>1524</v>
      </c>
      <c r="M10" s="48"/>
      <c r="N10" s="41" t="s">
        <v>1525</v>
      </c>
      <c r="O10" s="41" t="s">
        <v>1526</v>
      </c>
      <c r="P10" s="49" t="s">
        <v>1521</v>
      </c>
      <c r="Q10" s="48"/>
      <c r="R10" s="35" t="s">
        <v>1482</v>
      </c>
      <c r="S10" s="53" t="s">
        <v>1527</v>
      </c>
      <c r="T10" s="54" t="s">
        <v>1484</v>
      </c>
      <c r="U10" s="54"/>
      <c r="V10" s="54"/>
    </row>
    <row r="11" s="35" customFormat="1" ht="14.25" customHeight="1" spans="1:22">
      <c r="A11" s="38">
        <v>10</v>
      </c>
      <c r="B11" s="39" t="s">
        <v>1495</v>
      </c>
      <c r="C11" s="39" t="s">
        <v>1528</v>
      </c>
      <c r="D11" s="41" t="s">
        <v>58</v>
      </c>
      <c r="E11" s="38"/>
      <c r="F11" s="40">
        <v>382.2</v>
      </c>
      <c r="G11" s="40">
        <v>11.47</v>
      </c>
      <c r="H11" s="40">
        <v>370.73</v>
      </c>
      <c r="I11" s="41">
        <v>1</v>
      </c>
      <c r="J11" s="41" t="s">
        <v>33</v>
      </c>
      <c r="K11" s="41"/>
      <c r="L11" s="41" t="s">
        <v>1524</v>
      </c>
      <c r="M11" s="48"/>
      <c r="N11" s="41" t="s">
        <v>1529</v>
      </c>
      <c r="O11" s="41" t="s">
        <v>1530</v>
      </c>
      <c r="P11" s="49" t="s">
        <v>1521</v>
      </c>
      <c r="Q11" s="48"/>
      <c r="R11" s="35" t="s">
        <v>1482</v>
      </c>
      <c r="S11" s="53" t="s">
        <v>1531</v>
      </c>
      <c r="T11" s="54" t="s">
        <v>1484</v>
      </c>
      <c r="U11" s="54"/>
      <c r="V11" s="54"/>
    </row>
    <row r="12" s="35" customFormat="1" ht="14.25" customHeight="1" spans="1:22">
      <c r="A12" s="38">
        <v>11</v>
      </c>
      <c r="B12" s="39" t="s">
        <v>1495</v>
      </c>
      <c r="C12" s="39" t="s">
        <v>1532</v>
      </c>
      <c r="D12" s="41" t="s">
        <v>58</v>
      </c>
      <c r="E12" s="38"/>
      <c r="F12" s="40">
        <v>3767.87</v>
      </c>
      <c r="G12" s="40">
        <v>113.04</v>
      </c>
      <c r="H12" s="40">
        <v>3654.83</v>
      </c>
      <c r="I12" s="41">
        <v>1</v>
      </c>
      <c r="J12" s="41" t="s">
        <v>33</v>
      </c>
      <c r="K12" s="41"/>
      <c r="L12" s="41" t="s">
        <v>1524</v>
      </c>
      <c r="M12" s="48"/>
      <c r="N12" s="41" t="s">
        <v>1533</v>
      </c>
      <c r="O12" s="41" t="s">
        <v>1534</v>
      </c>
      <c r="P12" s="49" t="s">
        <v>1521</v>
      </c>
      <c r="Q12" s="48"/>
      <c r="R12" s="35" t="s">
        <v>1482</v>
      </c>
      <c r="S12" s="53" t="s">
        <v>1535</v>
      </c>
      <c r="T12" s="54" t="s">
        <v>1484</v>
      </c>
      <c r="U12" s="54"/>
      <c r="V12" s="54"/>
    </row>
    <row r="13" s="35" customFormat="1" ht="14.25" customHeight="1" spans="1:22">
      <c r="A13" s="38">
        <v>12</v>
      </c>
      <c r="B13" s="39" t="s">
        <v>1475</v>
      </c>
      <c r="C13" s="39" t="s">
        <v>1536</v>
      </c>
      <c r="D13" s="41" t="s">
        <v>58</v>
      </c>
      <c r="E13" s="38"/>
      <c r="F13" s="40">
        <v>6009.85</v>
      </c>
      <c r="G13" s="40">
        <v>180.3</v>
      </c>
      <c r="H13" s="40">
        <v>5829.55</v>
      </c>
      <c r="I13" s="41">
        <v>1</v>
      </c>
      <c r="J13" s="41" t="s">
        <v>33</v>
      </c>
      <c r="K13" s="41"/>
      <c r="L13" s="41" t="s">
        <v>1537</v>
      </c>
      <c r="M13" s="48"/>
      <c r="N13" s="41" t="s">
        <v>1538</v>
      </c>
      <c r="O13" s="41" t="s">
        <v>1539</v>
      </c>
      <c r="P13" s="49" t="s">
        <v>1521</v>
      </c>
      <c r="Q13" s="48"/>
      <c r="R13" s="35" t="s">
        <v>1482</v>
      </c>
      <c r="S13" s="53" t="s">
        <v>1540</v>
      </c>
      <c r="T13" s="54" t="s">
        <v>1484</v>
      </c>
      <c r="U13" s="54"/>
      <c r="V13" s="54"/>
    </row>
    <row r="14" s="35" customFormat="1" ht="14.25" customHeight="1" spans="1:22">
      <c r="A14" s="38">
        <v>13</v>
      </c>
      <c r="B14" s="39" t="s">
        <v>1475</v>
      </c>
      <c r="C14" s="39" t="s">
        <v>1541</v>
      </c>
      <c r="D14" s="41" t="s">
        <v>58</v>
      </c>
      <c r="E14" s="38"/>
      <c r="F14" s="40">
        <v>13590.74</v>
      </c>
      <c r="G14" s="40">
        <v>407.72</v>
      </c>
      <c r="H14" s="40">
        <v>13183.02</v>
      </c>
      <c r="I14" s="41">
        <v>1</v>
      </c>
      <c r="J14" s="41" t="s">
        <v>33</v>
      </c>
      <c r="K14" s="41"/>
      <c r="L14" s="41" t="s">
        <v>1542</v>
      </c>
      <c r="M14" s="48"/>
      <c r="N14" s="41" t="s">
        <v>1543</v>
      </c>
      <c r="O14" s="41" t="s">
        <v>1544</v>
      </c>
      <c r="P14" s="49" t="s">
        <v>1521</v>
      </c>
      <c r="Q14" s="48"/>
      <c r="R14" s="35" t="s">
        <v>1482</v>
      </c>
      <c r="S14" s="53" t="s">
        <v>1545</v>
      </c>
      <c r="T14" s="54" t="s">
        <v>1484</v>
      </c>
      <c r="U14" s="54"/>
      <c r="V14" s="54"/>
    </row>
    <row r="15" s="35" customFormat="1" ht="14.25" customHeight="1" spans="1:22">
      <c r="A15" s="38">
        <v>14</v>
      </c>
      <c r="B15" s="39" t="s">
        <v>1475</v>
      </c>
      <c r="C15" s="39" t="s">
        <v>1546</v>
      </c>
      <c r="D15" s="41" t="s">
        <v>49</v>
      </c>
      <c r="E15" s="38"/>
      <c r="F15" s="40">
        <v>4017.83</v>
      </c>
      <c r="G15" s="40">
        <v>120.53</v>
      </c>
      <c r="H15" s="40">
        <v>3897.3</v>
      </c>
      <c r="I15" s="41">
        <v>1</v>
      </c>
      <c r="J15" s="41" t="s">
        <v>33</v>
      </c>
      <c r="K15" s="41"/>
      <c r="L15" s="41" t="s">
        <v>49</v>
      </c>
      <c r="M15" s="48"/>
      <c r="N15" s="41" t="s">
        <v>1547</v>
      </c>
      <c r="O15" s="41" t="s">
        <v>1548</v>
      </c>
      <c r="P15" s="49" t="s">
        <v>1521</v>
      </c>
      <c r="Q15" s="48"/>
      <c r="R15" s="35" t="s">
        <v>1482</v>
      </c>
      <c r="S15" s="53" t="s">
        <v>1549</v>
      </c>
      <c r="T15" s="54" t="s">
        <v>1484</v>
      </c>
      <c r="U15" s="54"/>
      <c r="V15" s="54"/>
    </row>
    <row r="16" s="35" customFormat="1" ht="14.25" customHeight="1" spans="1:22">
      <c r="A16" s="38">
        <v>15</v>
      </c>
      <c r="B16" s="39" t="s">
        <v>1475</v>
      </c>
      <c r="C16" s="39" t="s">
        <v>1550</v>
      </c>
      <c r="D16" s="41" t="s">
        <v>58</v>
      </c>
      <c r="E16" s="38"/>
      <c r="F16" s="40">
        <v>9669.32</v>
      </c>
      <c r="G16" s="40">
        <v>290.08</v>
      </c>
      <c r="H16" s="40">
        <v>9379.24</v>
      </c>
      <c r="I16" s="41">
        <v>1</v>
      </c>
      <c r="J16" s="41" t="s">
        <v>33</v>
      </c>
      <c r="K16" s="41"/>
      <c r="L16" s="41" t="s">
        <v>1551</v>
      </c>
      <c r="M16" s="48"/>
      <c r="N16" s="41" t="s">
        <v>1552</v>
      </c>
      <c r="O16" s="41" t="s">
        <v>1553</v>
      </c>
      <c r="P16" s="49" t="s">
        <v>1554</v>
      </c>
      <c r="Q16" s="48"/>
      <c r="R16" s="35" t="s">
        <v>1482</v>
      </c>
      <c r="S16" s="53" t="s">
        <v>1555</v>
      </c>
      <c r="T16" s="54" t="s">
        <v>1484</v>
      </c>
      <c r="U16" s="54"/>
      <c r="V16" s="54"/>
    </row>
    <row r="17" s="35" customFormat="1" ht="14.25" customHeight="1" spans="1:22">
      <c r="A17" s="38">
        <v>16</v>
      </c>
      <c r="B17" s="39" t="s">
        <v>1475</v>
      </c>
      <c r="C17" s="39" t="s">
        <v>1556</v>
      </c>
      <c r="D17" s="39" t="s">
        <v>248</v>
      </c>
      <c r="E17" s="38"/>
      <c r="F17" s="42">
        <v>120</v>
      </c>
      <c r="G17" s="42">
        <v>3.6</v>
      </c>
      <c r="H17" s="42">
        <v>116.4</v>
      </c>
      <c r="I17" s="41">
        <v>1</v>
      </c>
      <c r="J17" s="41" t="s">
        <v>62</v>
      </c>
      <c r="K17" s="41" t="s">
        <v>163</v>
      </c>
      <c r="L17" s="39" t="s">
        <v>1557</v>
      </c>
      <c r="M17" s="48"/>
      <c r="N17" s="39" t="s">
        <v>1558</v>
      </c>
      <c r="O17" s="39" t="s">
        <v>1559</v>
      </c>
      <c r="P17" s="50" t="s">
        <v>1521</v>
      </c>
      <c r="Q17" s="48" t="s">
        <v>1560</v>
      </c>
      <c r="R17" s="35" t="s">
        <v>1482</v>
      </c>
      <c r="S17" s="53" t="s">
        <v>1561</v>
      </c>
      <c r="T17" s="54" t="s">
        <v>1484</v>
      </c>
      <c r="U17" s="54"/>
      <c r="V17" s="54"/>
    </row>
    <row r="18" s="35" customFormat="1" ht="14.25" customHeight="1" spans="1:22">
      <c r="A18" s="38">
        <v>17</v>
      </c>
      <c r="B18" s="39" t="s">
        <v>1475</v>
      </c>
      <c r="C18" s="39" t="s">
        <v>1562</v>
      </c>
      <c r="D18" s="39" t="s">
        <v>248</v>
      </c>
      <c r="E18" s="38"/>
      <c r="F18" s="42">
        <v>6884.96</v>
      </c>
      <c r="G18" s="42">
        <v>206.55</v>
      </c>
      <c r="H18" s="42">
        <v>6678.41</v>
      </c>
      <c r="I18" s="41">
        <v>1</v>
      </c>
      <c r="J18" s="41" t="s">
        <v>62</v>
      </c>
      <c r="K18" s="41" t="s">
        <v>163</v>
      </c>
      <c r="L18" s="39" t="s">
        <v>1276</v>
      </c>
      <c r="M18" s="48"/>
      <c r="N18" s="39" t="s">
        <v>1563</v>
      </c>
      <c r="O18" s="39" t="s">
        <v>1564</v>
      </c>
      <c r="P18" s="50" t="s">
        <v>1565</v>
      </c>
      <c r="Q18" s="48" t="s">
        <v>1560</v>
      </c>
      <c r="R18" s="35" t="s">
        <v>1482</v>
      </c>
      <c r="S18" s="53" t="s">
        <v>1566</v>
      </c>
      <c r="T18" s="54" t="s">
        <v>1484</v>
      </c>
      <c r="U18" s="54"/>
      <c r="V18" s="54"/>
    </row>
    <row r="19" s="35" customFormat="1" ht="14.25" customHeight="1" spans="1:22">
      <c r="A19" s="38">
        <v>18</v>
      </c>
      <c r="B19" s="39" t="s">
        <v>1475</v>
      </c>
      <c r="C19" s="39" t="s">
        <v>1567</v>
      </c>
      <c r="D19" s="39" t="s">
        <v>248</v>
      </c>
      <c r="E19" s="38"/>
      <c r="F19" s="42">
        <v>6237.98</v>
      </c>
      <c r="G19" s="42">
        <v>187.14</v>
      </c>
      <c r="H19" s="42">
        <v>6050.84</v>
      </c>
      <c r="I19" s="41">
        <v>1</v>
      </c>
      <c r="J19" s="41" t="s">
        <v>62</v>
      </c>
      <c r="K19" s="41" t="s">
        <v>163</v>
      </c>
      <c r="L19" s="39" t="s">
        <v>1276</v>
      </c>
      <c r="M19" s="48"/>
      <c r="N19" s="39" t="s">
        <v>1568</v>
      </c>
      <c r="O19" s="39" t="s">
        <v>1569</v>
      </c>
      <c r="P19" s="50" t="s">
        <v>1570</v>
      </c>
      <c r="Q19" s="48"/>
      <c r="R19" s="35" t="s">
        <v>1482</v>
      </c>
      <c r="S19" s="53" t="s">
        <v>1571</v>
      </c>
      <c r="T19" s="54" t="s">
        <v>1484</v>
      </c>
      <c r="U19" s="54"/>
      <c r="V19" s="54"/>
    </row>
    <row r="20" s="35" customFormat="1" ht="14.25" customHeight="1" spans="1:22">
      <c r="A20" s="38">
        <v>19</v>
      </c>
      <c r="B20" s="39" t="s">
        <v>1475</v>
      </c>
      <c r="C20" s="39" t="s">
        <v>1572</v>
      </c>
      <c r="D20" s="39" t="s">
        <v>248</v>
      </c>
      <c r="E20" s="38"/>
      <c r="F20" s="42">
        <v>4111.55</v>
      </c>
      <c r="G20" s="42">
        <v>123.35</v>
      </c>
      <c r="H20" s="42">
        <v>3988.2</v>
      </c>
      <c r="I20" s="41">
        <v>1</v>
      </c>
      <c r="J20" s="41" t="s">
        <v>33</v>
      </c>
      <c r="K20" s="41" t="s">
        <v>163</v>
      </c>
      <c r="L20" s="39" t="s">
        <v>1573</v>
      </c>
      <c r="M20" s="48"/>
      <c r="N20" s="39" t="s">
        <v>1574</v>
      </c>
      <c r="O20" s="39" t="s">
        <v>1575</v>
      </c>
      <c r="P20" s="50" t="s">
        <v>1521</v>
      </c>
      <c r="Q20" s="48"/>
      <c r="R20" s="35" t="s">
        <v>1482</v>
      </c>
      <c r="S20" s="53" t="s">
        <v>1576</v>
      </c>
      <c r="T20" s="54" t="s">
        <v>1484</v>
      </c>
      <c r="U20" s="54"/>
      <c r="V20" s="54"/>
    </row>
    <row r="21" s="35" customFormat="1" ht="14.25" customHeight="1" spans="1:22">
      <c r="A21" s="38">
        <v>20</v>
      </c>
      <c r="B21" s="39" t="s">
        <v>1475</v>
      </c>
      <c r="C21" s="39" t="s">
        <v>1577</v>
      </c>
      <c r="D21" s="39" t="s">
        <v>248</v>
      </c>
      <c r="E21" s="38"/>
      <c r="F21" s="42">
        <v>3407.33</v>
      </c>
      <c r="G21" s="42">
        <v>102.22</v>
      </c>
      <c r="H21" s="42">
        <v>3305.11</v>
      </c>
      <c r="I21" s="41">
        <v>1</v>
      </c>
      <c r="J21" s="41" t="s">
        <v>62</v>
      </c>
      <c r="K21" s="41" t="s">
        <v>163</v>
      </c>
      <c r="L21" s="39" t="s">
        <v>1578</v>
      </c>
      <c r="M21" s="48"/>
      <c r="N21" s="39" t="s">
        <v>1579</v>
      </c>
      <c r="O21" s="39" t="s">
        <v>1580</v>
      </c>
      <c r="P21" s="50" t="s">
        <v>1521</v>
      </c>
      <c r="Q21" s="48"/>
      <c r="R21" s="35" t="s">
        <v>1482</v>
      </c>
      <c r="S21" s="53" t="s">
        <v>1581</v>
      </c>
      <c r="T21" s="54" t="s">
        <v>1484</v>
      </c>
      <c r="U21" s="54"/>
      <c r="V21" s="54"/>
    </row>
    <row r="22" s="35" customFormat="1" ht="14.25" customHeight="1" spans="1:22">
      <c r="A22" s="38">
        <v>21</v>
      </c>
      <c r="B22" s="39" t="s">
        <v>1475</v>
      </c>
      <c r="C22" s="39" t="s">
        <v>1582</v>
      </c>
      <c r="D22" s="39" t="s">
        <v>248</v>
      </c>
      <c r="E22" s="38"/>
      <c r="F22" s="42">
        <v>8632</v>
      </c>
      <c r="G22" s="42">
        <v>258.96</v>
      </c>
      <c r="H22" s="42">
        <v>8373.04</v>
      </c>
      <c r="I22" s="41">
        <v>1</v>
      </c>
      <c r="J22" s="41" t="s">
        <v>62</v>
      </c>
      <c r="K22" s="41" t="s">
        <v>163</v>
      </c>
      <c r="L22" s="39" t="s">
        <v>1583</v>
      </c>
      <c r="M22" s="48"/>
      <c r="N22" s="39" t="s">
        <v>1584</v>
      </c>
      <c r="O22" s="39" t="s">
        <v>1585</v>
      </c>
      <c r="P22" s="50" t="s">
        <v>1521</v>
      </c>
      <c r="Q22" s="48"/>
      <c r="R22" s="35" t="s">
        <v>1482</v>
      </c>
      <c r="S22" s="53" t="s">
        <v>1586</v>
      </c>
      <c r="T22" s="54" t="s">
        <v>1484</v>
      </c>
      <c r="U22" s="54"/>
      <c r="V22" s="54"/>
    </row>
    <row r="23" s="35" customFormat="1" ht="14.25" customHeight="1" spans="1:22">
      <c r="A23" s="38">
        <v>22</v>
      </c>
      <c r="B23" s="39" t="s">
        <v>1475</v>
      </c>
      <c r="C23" s="39" t="s">
        <v>1587</v>
      </c>
      <c r="D23" s="39" t="s">
        <v>248</v>
      </c>
      <c r="E23" s="38"/>
      <c r="F23" s="42">
        <v>4550.15</v>
      </c>
      <c r="G23" s="42">
        <v>688.24</v>
      </c>
      <c r="H23" s="42">
        <v>3861.91</v>
      </c>
      <c r="I23" s="41">
        <v>1</v>
      </c>
      <c r="J23" s="41" t="s">
        <v>62</v>
      </c>
      <c r="K23" s="41" t="s">
        <v>163</v>
      </c>
      <c r="L23" s="39" t="s">
        <v>1290</v>
      </c>
      <c r="M23" s="48"/>
      <c r="N23" s="39" t="s">
        <v>1588</v>
      </c>
      <c r="O23" s="39" t="s">
        <v>1589</v>
      </c>
      <c r="P23" s="50" t="s">
        <v>1590</v>
      </c>
      <c r="Q23" s="48"/>
      <c r="R23" s="35" t="s">
        <v>1482</v>
      </c>
      <c r="S23" s="53" t="s">
        <v>1591</v>
      </c>
      <c r="T23" s="54" t="s">
        <v>1484</v>
      </c>
      <c r="U23" s="54"/>
      <c r="V23" s="54"/>
    </row>
    <row r="24" s="35" customFormat="1" ht="14.25" customHeight="1" spans="1:22">
      <c r="A24" s="38">
        <v>23</v>
      </c>
      <c r="B24" s="39" t="s">
        <v>1475</v>
      </c>
      <c r="C24" s="39" t="s">
        <v>1592</v>
      </c>
      <c r="D24" s="39" t="s">
        <v>248</v>
      </c>
      <c r="E24" s="38"/>
      <c r="F24" s="42">
        <v>4492.33</v>
      </c>
      <c r="G24" s="42">
        <v>134.77</v>
      </c>
      <c r="H24" s="42">
        <v>4357.56</v>
      </c>
      <c r="I24" s="41">
        <v>1</v>
      </c>
      <c r="J24" s="41" t="s">
        <v>62</v>
      </c>
      <c r="K24" s="41" t="s">
        <v>163</v>
      </c>
      <c r="L24" s="39" t="s">
        <v>1593</v>
      </c>
      <c r="M24" s="48"/>
      <c r="N24" s="39" t="s">
        <v>1594</v>
      </c>
      <c r="O24" s="39" t="s">
        <v>1595</v>
      </c>
      <c r="P24" s="50" t="s">
        <v>1521</v>
      </c>
      <c r="Q24" s="48"/>
      <c r="R24" s="35" t="s">
        <v>1482</v>
      </c>
      <c r="S24" s="53" t="s">
        <v>1596</v>
      </c>
      <c r="T24" s="54" t="s">
        <v>1484</v>
      </c>
      <c r="U24" s="54"/>
      <c r="V24" s="54"/>
    </row>
    <row r="25" s="35" customFormat="1" ht="14.25" customHeight="1" spans="1:22">
      <c r="A25" s="38">
        <v>24</v>
      </c>
      <c r="B25" s="39" t="s">
        <v>1475</v>
      </c>
      <c r="C25" s="39" t="s">
        <v>1597</v>
      </c>
      <c r="D25" s="39" t="s">
        <v>248</v>
      </c>
      <c r="E25" s="38"/>
      <c r="F25" s="42">
        <v>120</v>
      </c>
      <c r="G25" s="42">
        <v>3.6</v>
      </c>
      <c r="H25" s="42">
        <v>116.4</v>
      </c>
      <c r="I25" s="41">
        <v>1</v>
      </c>
      <c r="J25" s="41" t="s">
        <v>62</v>
      </c>
      <c r="K25" s="41" t="s">
        <v>163</v>
      </c>
      <c r="L25" s="39" t="s">
        <v>1598</v>
      </c>
      <c r="M25" s="48"/>
      <c r="N25" s="39" t="s">
        <v>1599</v>
      </c>
      <c r="O25" s="39" t="s">
        <v>1600</v>
      </c>
      <c r="P25" s="50" t="s">
        <v>1521</v>
      </c>
      <c r="Q25" s="48"/>
      <c r="R25" s="35" t="s">
        <v>1482</v>
      </c>
      <c r="S25" s="53" t="s">
        <v>1601</v>
      </c>
      <c r="T25" s="54" t="s">
        <v>1484</v>
      </c>
      <c r="U25" s="54"/>
      <c r="V25" s="54"/>
    </row>
    <row r="26" s="35" customFormat="1" ht="14.25" customHeight="1" spans="1:22">
      <c r="A26" s="38">
        <v>25</v>
      </c>
      <c r="B26" s="39" t="s">
        <v>1475</v>
      </c>
      <c r="C26" s="39" t="s">
        <v>1602</v>
      </c>
      <c r="D26" s="39" t="s">
        <v>248</v>
      </c>
      <c r="E26" s="38"/>
      <c r="F26" s="42">
        <v>15</v>
      </c>
      <c r="G26" s="42">
        <v>0.45</v>
      </c>
      <c r="H26" s="42">
        <v>14.55</v>
      </c>
      <c r="I26" s="41">
        <v>1</v>
      </c>
      <c r="J26" s="41" t="s">
        <v>62</v>
      </c>
      <c r="K26" s="41" t="s">
        <v>163</v>
      </c>
      <c r="L26" s="39" t="s">
        <v>1603</v>
      </c>
      <c r="M26" s="48"/>
      <c r="N26" s="39" t="s">
        <v>1604</v>
      </c>
      <c r="O26" s="39" t="s">
        <v>1605</v>
      </c>
      <c r="P26" s="50" t="s">
        <v>1521</v>
      </c>
      <c r="Q26" s="48"/>
      <c r="R26" s="35" t="s">
        <v>1482</v>
      </c>
      <c r="S26" s="53" t="s">
        <v>1606</v>
      </c>
      <c r="T26" s="54" t="s">
        <v>1484</v>
      </c>
      <c r="U26" s="54"/>
      <c r="V26" s="54"/>
    </row>
    <row r="27" s="35" customFormat="1" ht="14.25" customHeight="1" spans="1:22">
      <c r="A27" s="38">
        <v>26</v>
      </c>
      <c r="B27" s="39" t="s">
        <v>1475</v>
      </c>
      <c r="C27" s="39" t="s">
        <v>1607</v>
      </c>
      <c r="D27" s="39" t="s">
        <v>248</v>
      </c>
      <c r="E27" s="38"/>
      <c r="F27" s="42">
        <v>1762.09</v>
      </c>
      <c r="G27" s="42">
        <v>52.86</v>
      </c>
      <c r="H27" s="42">
        <v>1709.23</v>
      </c>
      <c r="I27" s="41">
        <v>1</v>
      </c>
      <c r="J27" s="41" t="s">
        <v>62</v>
      </c>
      <c r="K27" s="41" t="s">
        <v>163</v>
      </c>
      <c r="L27" s="39" t="s">
        <v>1276</v>
      </c>
      <c r="M27" s="48"/>
      <c r="N27" s="39" t="s">
        <v>1608</v>
      </c>
      <c r="O27" s="39" t="s">
        <v>1609</v>
      </c>
      <c r="P27" s="50" t="s">
        <v>1521</v>
      </c>
      <c r="Q27" s="48"/>
      <c r="R27" s="35" t="s">
        <v>1482</v>
      </c>
      <c r="S27" s="53" t="s">
        <v>1610</v>
      </c>
      <c r="T27" s="54" t="s">
        <v>1484</v>
      </c>
      <c r="U27" s="54"/>
      <c r="V27" s="54"/>
    </row>
    <row r="28" s="35" customFormat="1" ht="14.25" customHeight="1" spans="1:22">
      <c r="A28" s="38">
        <v>27</v>
      </c>
      <c r="B28" s="39" t="s">
        <v>1475</v>
      </c>
      <c r="C28" s="39" t="s">
        <v>1611</v>
      </c>
      <c r="D28" s="39" t="s">
        <v>248</v>
      </c>
      <c r="E28" s="38"/>
      <c r="F28" s="42">
        <v>318</v>
      </c>
      <c r="G28" s="42">
        <v>9.54</v>
      </c>
      <c r="H28" s="42">
        <v>308.46</v>
      </c>
      <c r="I28" s="41">
        <v>1</v>
      </c>
      <c r="J28" s="41" t="s">
        <v>62</v>
      </c>
      <c r="K28" s="41" t="s">
        <v>163</v>
      </c>
      <c r="L28" s="39" t="s">
        <v>1612</v>
      </c>
      <c r="M28" s="48"/>
      <c r="N28" s="39" t="s">
        <v>1613</v>
      </c>
      <c r="O28" s="39" t="s">
        <v>1614</v>
      </c>
      <c r="P28" s="50" t="s">
        <v>1521</v>
      </c>
      <c r="Q28" s="48"/>
      <c r="R28" s="35" t="s">
        <v>1482</v>
      </c>
      <c r="S28" s="53" t="s">
        <v>1615</v>
      </c>
      <c r="T28" s="54" t="s">
        <v>1484</v>
      </c>
      <c r="U28" s="54"/>
      <c r="V28" s="54"/>
    </row>
    <row r="29" s="35" customFormat="1" ht="14.25" customHeight="1" spans="1:22">
      <c r="A29" s="38">
        <v>28</v>
      </c>
      <c r="B29" s="39" t="s">
        <v>1475</v>
      </c>
      <c r="C29" s="39" t="s">
        <v>1616</v>
      </c>
      <c r="D29" s="39" t="s">
        <v>248</v>
      </c>
      <c r="E29" s="38"/>
      <c r="F29" s="42">
        <v>855.98</v>
      </c>
      <c r="G29" s="42">
        <v>25.68</v>
      </c>
      <c r="H29" s="42">
        <v>830.3</v>
      </c>
      <c r="I29" s="41">
        <v>1</v>
      </c>
      <c r="J29" s="41" t="s">
        <v>62</v>
      </c>
      <c r="K29" s="41" t="s">
        <v>163</v>
      </c>
      <c r="L29" s="39" t="s">
        <v>1617</v>
      </c>
      <c r="M29" s="48"/>
      <c r="N29" s="39" t="s">
        <v>1618</v>
      </c>
      <c r="O29" s="39" t="s">
        <v>1619</v>
      </c>
      <c r="P29" s="50" t="s">
        <v>1521</v>
      </c>
      <c r="Q29" s="48"/>
      <c r="R29" s="35" t="s">
        <v>1482</v>
      </c>
      <c r="S29" s="53" t="s">
        <v>1620</v>
      </c>
      <c r="T29" s="54" t="s">
        <v>1484</v>
      </c>
      <c r="U29" s="54"/>
      <c r="V29" s="54"/>
    </row>
    <row r="30" s="35" customFormat="1" ht="14.25" customHeight="1" spans="1:22">
      <c r="A30" s="38">
        <v>29</v>
      </c>
      <c r="B30" s="39" t="s">
        <v>1475</v>
      </c>
      <c r="C30" s="39" t="s">
        <v>1621</v>
      </c>
      <c r="D30" s="39" t="s">
        <v>248</v>
      </c>
      <c r="E30" s="38"/>
      <c r="F30" s="42">
        <v>56427.23</v>
      </c>
      <c r="G30" s="42">
        <v>1692.82</v>
      </c>
      <c r="H30" s="42">
        <v>54734.41</v>
      </c>
      <c r="I30" s="41">
        <v>1</v>
      </c>
      <c r="J30" s="41" t="s">
        <v>33</v>
      </c>
      <c r="K30" s="41" t="s">
        <v>163</v>
      </c>
      <c r="L30" s="39" t="s">
        <v>1622</v>
      </c>
      <c r="M30" s="48"/>
      <c r="N30" s="39" t="s">
        <v>1543</v>
      </c>
      <c r="O30" s="39" t="s">
        <v>1544</v>
      </c>
      <c r="P30" s="50" t="s">
        <v>1521</v>
      </c>
      <c r="Q30" s="48"/>
      <c r="R30" s="35" t="s">
        <v>1482</v>
      </c>
      <c r="S30" s="53" t="s">
        <v>1623</v>
      </c>
      <c r="T30" s="54" t="s">
        <v>1484</v>
      </c>
      <c r="U30" s="54"/>
      <c r="V30" s="54"/>
    </row>
    <row r="31" s="35" customFormat="1" ht="14.25" customHeight="1" spans="1:22">
      <c r="A31" s="38">
        <v>30</v>
      </c>
      <c r="B31" s="39" t="s">
        <v>1475</v>
      </c>
      <c r="C31" s="39" t="s">
        <v>1624</v>
      </c>
      <c r="D31" s="39" t="s">
        <v>248</v>
      </c>
      <c r="E31" s="38"/>
      <c r="F31" s="42">
        <v>1389.82</v>
      </c>
      <c r="G31" s="42">
        <v>41.69</v>
      </c>
      <c r="H31" s="42">
        <v>1348.13</v>
      </c>
      <c r="I31" s="41">
        <v>1</v>
      </c>
      <c r="J31" s="41" t="s">
        <v>33</v>
      </c>
      <c r="K31" s="41" t="s">
        <v>163</v>
      </c>
      <c r="L31" s="39" t="s">
        <v>1625</v>
      </c>
      <c r="M31" s="48"/>
      <c r="N31" s="39" t="s">
        <v>1626</v>
      </c>
      <c r="O31" s="39" t="s">
        <v>1627</v>
      </c>
      <c r="P31" s="50" t="s">
        <v>1521</v>
      </c>
      <c r="Q31" s="48"/>
      <c r="R31" s="35" t="s">
        <v>1482</v>
      </c>
      <c r="S31" s="53" t="s">
        <v>1628</v>
      </c>
      <c r="T31" s="54" t="s">
        <v>1484</v>
      </c>
      <c r="U31" s="54"/>
      <c r="V31" s="54"/>
    </row>
    <row r="32" s="35" customFormat="1" ht="14.25" customHeight="1" spans="1:22">
      <c r="A32" s="38">
        <v>31</v>
      </c>
      <c r="B32" s="39" t="s">
        <v>1475</v>
      </c>
      <c r="C32" s="39" t="s">
        <v>1629</v>
      </c>
      <c r="D32" s="39" t="s">
        <v>248</v>
      </c>
      <c r="E32" s="38"/>
      <c r="F32" s="42">
        <v>5850.36</v>
      </c>
      <c r="G32" s="42">
        <v>175.51</v>
      </c>
      <c r="H32" s="42">
        <v>5674.85</v>
      </c>
      <c r="I32" s="41">
        <v>1</v>
      </c>
      <c r="J32" s="41" t="s">
        <v>62</v>
      </c>
      <c r="K32" s="41" t="s">
        <v>163</v>
      </c>
      <c r="L32" s="39" t="s">
        <v>1630</v>
      </c>
      <c r="M32" s="48"/>
      <c r="N32" s="39" t="s">
        <v>1631</v>
      </c>
      <c r="O32" s="39" t="s">
        <v>1632</v>
      </c>
      <c r="P32" s="50" t="s">
        <v>1521</v>
      </c>
      <c r="Q32" s="48"/>
      <c r="R32" s="35" t="s">
        <v>1482</v>
      </c>
      <c r="S32" s="53" t="s">
        <v>1633</v>
      </c>
      <c r="T32" s="54" t="s">
        <v>1484</v>
      </c>
      <c r="U32" s="54"/>
      <c r="V32" s="54"/>
    </row>
    <row r="33" s="35" customFormat="1" ht="14.25" customHeight="1" spans="1:22">
      <c r="A33" s="38">
        <v>32</v>
      </c>
      <c r="B33" s="39" t="s">
        <v>1475</v>
      </c>
      <c r="C33" s="39" t="s">
        <v>1634</v>
      </c>
      <c r="D33" s="39" t="s">
        <v>248</v>
      </c>
      <c r="E33" s="38"/>
      <c r="F33" s="42">
        <v>2068.85</v>
      </c>
      <c r="G33" s="42">
        <v>62.07</v>
      </c>
      <c r="H33" s="42">
        <v>2006.78</v>
      </c>
      <c r="I33" s="41">
        <v>1</v>
      </c>
      <c r="J33" s="41" t="s">
        <v>33</v>
      </c>
      <c r="K33" s="41" t="s">
        <v>163</v>
      </c>
      <c r="L33" s="39" t="s">
        <v>1635</v>
      </c>
      <c r="M33" s="48"/>
      <c r="N33" s="39" t="s">
        <v>1636</v>
      </c>
      <c r="O33" s="39" t="s">
        <v>1637</v>
      </c>
      <c r="P33" s="50" t="s">
        <v>1521</v>
      </c>
      <c r="Q33" s="48"/>
      <c r="R33" s="35" t="s">
        <v>1482</v>
      </c>
      <c r="S33" s="53" t="s">
        <v>1638</v>
      </c>
      <c r="T33" s="54" t="s">
        <v>1484</v>
      </c>
      <c r="U33" s="54"/>
      <c r="V33" s="54"/>
    </row>
    <row r="34" s="35" customFormat="1" spans="1:21">
      <c r="A34" s="38">
        <v>33</v>
      </c>
      <c r="B34" s="39" t="s">
        <v>1475</v>
      </c>
      <c r="C34" s="39" t="s">
        <v>1639</v>
      </c>
      <c r="D34" s="39" t="s">
        <v>248</v>
      </c>
      <c r="E34" s="38"/>
      <c r="F34" s="42">
        <v>4704.12</v>
      </c>
      <c r="G34" s="42">
        <v>141.12</v>
      </c>
      <c r="H34" s="42">
        <v>4563</v>
      </c>
      <c r="I34" s="41">
        <v>1</v>
      </c>
      <c r="J34" s="41" t="s">
        <v>33</v>
      </c>
      <c r="K34" s="41" t="s">
        <v>163</v>
      </c>
      <c r="L34" s="39" t="s">
        <v>1640</v>
      </c>
      <c r="M34" s="38"/>
      <c r="N34" s="39" t="s">
        <v>1641</v>
      </c>
      <c r="O34" s="39" t="s">
        <v>1642</v>
      </c>
      <c r="P34" s="50" t="s">
        <v>1521</v>
      </c>
      <c r="Q34" s="38"/>
      <c r="R34" s="35" t="s">
        <v>1482</v>
      </c>
      <c r="S34" s="53" t="s">
        <v>1643</v>
      </c>
      <c r="T34" s="54" t="s">
        <v>1484</v>
      </c>
      <c r="U34" s="54"/>
    </row>
    <row r="35" s="35" customFormat="1" spans="1:21">
      <c r="A35" s="38">
        <v>34</v>
      </c>
      <c r="B35" s="39" t="s">
        <v>1475</v>
      </c>
      <c r="C35" s="39" t="s">
        <v>1644</v>
      </c>
      <c r="D35" s="39" t="s">
        <v>248</v>
      </c>
      <c r="E35" s="38"/>
      <c r="F35" s="42">
        <v>2154.67</v>
      </c>
      <c r="G35" s="42">
        <v>64.64</v>
      </c>
      <c r="H35" s="42">
        <v>2090.03</v>
      </c>
      <c r="I35" s="41">
        <v>1</v>
      </c>
      <c r="J35" s="41" t="s">
        <v>33</v>
      </c>
      <c r="K35" s="41" t="s">
        <v>163</v>
      </c>
      <c r="L35" s="39" t="s">
        <v>1640</v>
      </c>
      <c r="M35" s="38"/>
      <c r="N35" s="39" t="s">
        <v>1645</v>
      </c>
      <c r="O35" s="39" t="s">
        <v>1646</v>
      </c>
      <c r="P35" s="50" t="s">
        <v>1521</v>
      </c>
      <c r="Q35" s="38"/>
      <c r="R35" s="35" t="s">
        <v>1482</v>
      </c>
      <c r="S35" s="53" t="s">
        <v>1647</v>
      </c>
      <c r="T35" s="54" t="s">
        <v>1484</v>
      </c>
      <c r="U35" s="54"/>
    </row>
    <row r="36" s="35" customFormat="1" spans="1:21">
      <c r="A36" s="38">
        <v>35</v>
      </c>
      <c r="B36" s="39" t="s">
        <v>1475</v>
      </c>
      <c r="C36" s="39" t="s">
        <v>1648</v>
      </c>
      <c r="D36" s="39" t="s">
        <v>248</v>
      </c>
      <c r="E36" s="38"/>
      <c r="F36" s="42">
        <v>4950</v>
      </c>
      <c r="G36" s="42">
        <v>148.5</v>
      </c>
      <c r="H36" s="42">
        <v>4801.5</v>
      </c>
      <c r="I36" s="41">
        <v>1</v>
      </c>
      <c r="J36" s="41" t="s">
        <v>33</v>
      </c>
      <c r="K36" s="41" t="s">
        <v>163</v>
      </c>
      <c r="L36" s="39" t="s">
        <v>1640</v>
      </c>
      <c r="M36" s="38"/>
      <c r="N36" s="39" t="s">
        <v>1649</v>
      </c>
      <c r="O36" s="39" t="s">
        <v>1650</v>
      </c>
      <c r="P36" s="50" t="s">
        <v>1521</v>
      </c>
      <c r="Q36" s="38"/>
      <c r="R36" s="35" t="s">
        <v>1482</v>
      </c>
      <c r="S36" s="53" t="s">
        <v>1651</v>
      </c>
      <c r="T36" s="54" t="s">
        <v>1484</v>
      </c>
      <c r="U36" s="54"/>
    </row>
    <row r="37" s="35" customFormat="1" spans="1:21">
      <c r="A37" s="38">
        <v>36</v>
      </c>
      <c r="B37" s="39" t="s">
        <v>1475</v>
      </c>
      <c r="C37" s="39" t="s">
        <v>1652</v>
      </c>
      <c r="D37" s="39" t="s">
        <v>248</v>
      </c>
      <c r="E37" s="38"/>
      <c r="F37" s="42">
        <v>6944.8</v>
      </c>
      <c r="G37" s="42">
        <v>208.34</v>
      </c>
      <c r="H37" s="42">
        <v>6736.46</v>
      </c>
      <c r="I37" s="41">
        <v>1</v>
      </c>
      <c r="J37" s="41" t="s">
        <v>62</v>
      </c>
      <c r="K37" s="41" t="s">
        <v>163</v>
      </c>
      <c r="L37" s="39" t="s">
        <v>1276</v>
      </c>
      <c r="M37" s="38"/>
      <c r="N37" s="39" t="s">
        <v>1653</v>
      </c>
      <c r="O37" s="39" t="s">
        <v>1654</v>
      </c>
      <c r="P37" s="50" t="s">
        <v>1655</v>
      </c>
      <c r="Q37" s="38"/>
      <c r="R37" s="35" t="s">
        <v>1482</v>
      </c>
      <c r="S37" s="53" t="s">
        <v>1656</v>
      </c>
      <c r="T37" s="54" t="s">
        <v>1484</v>
      </c>
      <c r="U37" s="54"/>
    </row>
    <row r="38" s="35" customFormat="1" spans="1:21">
      <c r="A38" s="38">
        <v>37</v>
      </c>
      <c r="B38" s="39"/>
      <c r="C38" s="39" t="s">
        <v>1657</v>
      </c>
      <c r="D38" s="39" t="s">
        <v>84</v>
      </c>
      <c r="E38" s="38"/>
      <c r="F38" s="42"/>
      <c r="G38" s="42"/>
      <c r="H38" s="42"/>
      <c r="I38" s="41">
        <v>16</v>
      </c>
      <c r="J38" s="41" t="s">
        <v>33</v>
      </c>
      <c r="K38" s="38"/>
      <c r="L38" s="39" t="s">
        <v>1658</v>
      </c>
      <c r="M38" s="38"/>
      <c r="N38" s="39" t="s">
        <v>1659</v>
      </c>
      <c r="O38" s="39"/>
      <c r="P38" s="50"/>
      <c r="Q38" s="38"/>
      <c r="R38" s="35" t="s">
        <v>1482</v>
      </c>
      <c r="S38" s="35" t="s">
        <v>1660</v>
      </c>
      <c r="T38" s="54" t="s">
        <v>1484</v>
      </c>
      <c r="U38" s="54"/>
    </row>
    <row r="39" ht="15.6" spans="1:16">
      <c r="A39" s="38">
        <v>38</v>
      </c>
      <c r="B39" s="43" t="s">
        <v>1311</v>
      </c>
      <c r="C39" s="44" t="s">
        <v>1661</v>
      </c>
      <c r="D39" s="43" t="s">
        <v>90</v>
      </c>
      <c r="E39" s="43" t="s">
        <v>1662</v>
      </c>
      <c r="F39" s="43">
        <v>1401.87</v>
      </c>
      <c r="G39" s="43">
        <v>42.06</v>
      </c>
      <c r="H39" s="45">
        <v>1359.81</v>
      </c>
      <c r="I39" s="43">
        <v>1</v>
      </c>
      <c r="J39" s="43" t="s">
        <v>33</v>
      </c>
      <c r="K39" s="43"/>
      <c r="L39" s="43" t="s">
        <v>334</v>
      </c>
      <c r="M39" s="43"/>
      <c r="N39" s="43" t="s">
        <v>1663</v>
      </c>
      <c r="O39" s="43" t="s">
        <v>1664</v>
      </c>
      <c r="P39" s="45"/>
    </row>
    <row r="40" ht="15.6" spans="1:16">
      <c r="A40" s="38">
        <v>39</v>
      </c>
      <c r="B40" s="43" t="s">
        <v>1475</v>
      </c>
      <c r="C40" s="44" t="s">
        <v>1665</v>
      </c>
      <c r="D40" s="43" t="s">
        <v>34</v>
      </c>
      <c r="E40" s="43" t="s">
        <v>1666</v>
      </c>
      <c r="F40" s="43">
        <v>3704.09</v>
      </c>
      <c r="G40" s="43">
        <v>111.12</v>
      </c>
      <c r="H40" s="45">
        <v>3592.97</v>
      </c>
      <c r="I40" s="43">
        <v>1</v>
      </c>
      <c r="J40" s="43" t="s">
        <v>26</v>
      </c>
      <c r="K40" s="43"/>
      <c r="L40" s="43" t="s">
        <v>34</v>
      </c>
      <c r="M40" s="43"/>
      <c r="N40" s="43" t="s">
        <v>1667</v>
      </c>
      <c r="O40" s="43" t="s">
        <v>1668</v>
      </c>
      <c r="P40" s="45"/>
    </row>
    <row r="41" ht="15.6" spans="1:16">
      <c r="A41" s="38">
        <v>40</v>
      </c>
      <c r="B41" s="43" t="s">
        <v>1475</v>
      </c>
      <c r="C41" s="44" t="s">
        <v>1669</v>
      </c>
      <c r="D41" s="43" t="s">
        <v>34</v>
      </c>
      <c r="E41" s="43" t="s">
        <v>1666</v>
      </c>
      <c r="F41" s="43">
        <v>3550.63</v>
      </c>
      <c r="G41" s="43">
        <v>106.52</v>
      </c>
      <c r="H41" s="45">
        <v>3444.11</v>
      </c>
      <c r="I41" s="43">
        <v>1</v>
      </c>
      <c r="J41" s="43" t="s">
        <v>26</v>
      </c>
      <c r="K41" s="43"/>
      <c r="L41" s="43" t="s">
        <v>1670</v>
      </c>
      <c r="M41" s="43"/>
      <c r="N41" s="43" t="s">
        <v>1671</v>
      </c>
      <c r="O41" s="43" t="s">
        <v>1672</v>
      </c>
      <c r="P41" s="45"/>
    </row>
    <row r="42" ht="15.6" spans="1:16">
      <c r="A42" s="38">
        <v>41</v>
      </c>
      <c r="B42" s="43" t="s">
        <v>1475</v>
      </c>
      <c r="C42" s="44" t="s">
        <v>1673</v>
      </c>
      <c r="D42" s="43" t="s">
        <v>34</v>
      </c>
      <c r="E42" s="43" t="s">
        <v>1666</v>
      </c>
      <c r="F42" s="43">
        <v>4168.7</v>
      </c>
      <c r="G42" s="43">
        <v>125.06</v>
      </c>
      <c r="H42" s="45">
        <v>4043.64</v>
      </c>
      <c r="I42" s="43">
        <v>1</v>
      </c>
      <c r="J42" s="43" t="s">
        <v>26</v>
      </c>
      <c r="K42" s="43"/>
      <c r="L42" s="43" t="s">
        <v>1674</v>
      </c>
      <c r="M42" s="43"/>
      <c r="N42" s="43" t="s">
        <v>1675</v>
      </c>
      <c r="O42" s="43" t="s">
        <v>1676</v>
      </c>
      <c r="P42" s="45"/>
    </row>
    <row r="43" s="35" customFormat="1" ht="15.6" spans="1:16">
      <c r="A43" s="38">
        <v>42</v>
      </c>
      <c r="B43" s="43" t="s">
        <v>1677</v>
      </c>
      <c r="C43" s="44" t="s">
        <v>1678</v>
      </c>
      <c r="D43" s="43" t="s">
        <v>34</v>
      </c>
      <c r="E43" s="43" t="s">
        <v>1666</v>
      </c>
      <c r="F43" s="43">
        <v>3398.61</v>
      </c>
      <c r="G43" s="43">
        <v>101.96</v>
      </c>
      <c r="H43" s="45">
        <v>3296.65</v>
      </c>
      <c r="I43" s="43">
        <v>1</v>
      </c>
      <c r="J43" s="43" t="s">
        <v>26</v>
      </c>
      <c r="K43" s="43"/>
      <c r="L43" s="43" t="s">
        <v>151</v>
      </c>
      <c r="M43" s="43"/>
      <c r="N43" s="43" t="s">
        <v>1679</v>
      </c>
      <c r="O43" s="43" t="s">
        <v>1680</v>
      </c>
      <c r="P43" s="45"/>
    </row>
    <row r="44" ht="15.6" spans="1:16">
      <c r="A44" s="38">
        <v>43</v>
      </c>
      <c r="B44" s="43" t="s">
        <v>1495</v>
      </c>
      <c r="C44" s="44" t="s">
        <v>1681</v>
      </c>
      <c r="D44" s="43" t="s">
        <v>34</v>
      </c>
      <c r="E44" s="43" t="s">
        <v>1666</v>
      </c>
      <c r="F44" s="43">
        <v>2592.76</v>
      </c>
      <c r="G44" s="43">
        <v>357.24</v>
      </c>
      <c r="H44" s="45">
        <v>2235.52</v>
      </c>
      <c r="I44" s="43">
        <v>1</v>
      </c>
      <c r="J44" s="43" t="s">
        <v>26</v>
      </c>
      <c r="K44" s="43"/>
      <c r="L44" s="43" t="s">
        <v>151</v>
      </c>
      <c r="M44" s="43"/>
      <c r="N44" s="43" t="s">
        <v>1682</v>
      </c>
      <c r="O44" s="43" t="s">
        <v>1683</v>
      </c>
      <c r="P44" s="45"/>
    </row>
    <row r="45" ht="15.6" spans="1:16">
      <c r="A45" s="38">
        <v>44</v>
      </c>
      <c r="B45" s="43" t="s">
        <v>1475</v>
      </c>
      <c r="C45" s="44" t="s">
        <v>1684</v>
      </c>
      <c r="D45" s="43" t="s">
        <v>34</v>
      </c>
      <c r="E45" s="43" t="s">
        <v>1666</v>
      </c>
      <c r="F45" s="43">
        <v>3588.38</v>
      </c>
      <c r="G45" s="43">
        <v>107.65</v>
      </c>
      <c r="H45" s="45">
        <v>3480.73</v>
      </c>
      <c r="I45" s="43">
        <v>1</v>
      </c>
      <c r="J45" s="43" t="s">
        <v>26</v>
      </c>
      <c r="K45" s="43"/>
      <c r="L45" s="43" t="s">
        <v>151</v>
      </c>
      <c r="M45" s="43"/>
      <c r="N45" s="43" t="s">
        <v>1685</v>
      </c>
      <c r="O45" s="43" t="s">
        <v>1686</v>
      </c>
      <c r="P45" s="45"/>
    </row>
    <row r="46" ht="15.6" spans="1:16">
      <c r="A46" s="38">
        <v>45</v>
      </c>
      <c r="B46" s="43" t="s">
        <v>1221</v>
      </c>
      <c r="C46" s="44" t="s">
        <v>1687</v>
      </c>
      <c r="D46" s="43" t="s">
        <v>34</v>
      </c>
      <c r="E46" s="43" t="s">
        <v>1666</v>
      </c>
      <c r="F46" s="43">
        <v>3574.91</v>
      </c>
      <c r="G46" s="43">
        <v>107.25</v>
      </c>
      <c r="H46" s="45">
        <v>3467.66</v>
      </c>
      <c r="I46" s="43">
        <v>1</v>
      </c>
      <c r="J46" s="43" t="s">
        <v>26</v>
      </c>
      <c r="K46" s="43"/>
      <c r="L46" s="43" t="s">
        <v>151</v>
      </c>
      <c r="M46" s="43"/>
      <c r="N46" s="43" t="s">
        <v>1688</v>
      </c>
      <c r="O46" s="43" t="s">
        <v>1689</v>
      </c>
      <c r="P46" s="45"/>
    </row>
    <row r="47" ht="15.6" spans="1:16">
      <c r="A47" s="38">
        <v>46</v>
      </c>
      <c r="B47" s="43" t="s">
        <v>1677</v>
      </c>
      <c r="C47" s="44" t="s">
        <v>1690</v>
      </c>
      <c r="D47" s="43" t="s">
        <v>34</v>
      </c>
      <c r="E47" s="43" t="s">
        <v>1666</v>
      </c>
      <c r="F47" s="43">
        <v>3459.8</v>
      </c>
      <c r="G47" s="43">
        <v>756.4</v>
      </c>
      <c r="H47" s="45">
        <v>2703.4</v>
      </c>
      <c r="I47" s="43">
        <v>1</v>
      </c>
      <c r="J47" s="43" t="s">
        <v>26</v>
      </c>
      <c r="K47" s="43"/>
      <c r="L47" s="43" t="s">
        <v>151</v>
      </c>
      <c r="M47" s="43"/>
      <c r="N47" s="43" t="s">
        <v>1691</v>
      </c>
      <c r="O47" s="43" t="s">
        <v>1692</v>
      </c>
      <c r="P47" s="45"/>
    </row>
    <row r="48" ht="15.6" spans="1:16">
      <c r="A48" s="38">
        <v>47</v>
      </c>
      <c r="B48" s="43" t="s">
        <v>1475</v>
      </c>
      <c r="C48" s="44" t="s">
        <v>1693</v>
      </c>
      <c r="D48" s="43" t="s">
        <v>34</v>
      </c>
      <c r="E48" s="43" t="s">
        <v>1666</v>
      </c>
      <c r="F48" s="43">
        <v>25341.69</v>
      </c>
      <c r="G48" s="43">
        <v>7244.09</v>
      </c>
      <c r="H48" s="45">
        <v>18097.6</v>
      </c>
      <c r="I48" s="43">
        <v>1</v>
      </c>
      <c r="J48" s="43" t="s">
        <v>26</v>
      </c>
      <c r="K48" s="43"/>
      <c r="L48" s="43" t="s">
        <v>151</v>
      </c>
      <c r="M48" s="43"/>
      <c r="N48" s="43" t="s">
        <v>1694</v>
      </c>
      <c r="O48" s="43" t="s">
        <v>1695</v>
      </c>
      <c r="P48" s="45"/>
    </row>
    <row r="49" ht="15.6" spans="1:16">
      <c r="A49" s="38">
        <v>48</v>
      </c>
      <c r="B49" s="43" t="s">
        <v>1495</v>
      </c>
      <c r="C49" s="44" t="s">
        <v>1696</v>
      </c>
      <c r="D49" s="43" t="s">
        <v>34</v>
      </c>
      <c r="E49" s="43" t="s">
        <v>1666</v>
      </c>
      <c r="F49" s="43">
        <v>2663.83</v>
      </c>
      <c r="G49" s="43">
        <v>295.22</v>
      </c>
      <c r="H49" s="45">
        <v>2368.61</v>
      </c>
      <c r="I49" s="43">
        <v>1</v>
      </c>
      <c r="J49" s="43" t="s">
        <v>26</v>
      </c>
      <c r="K49" s="43"/>
      <c r="L49" s="43" t="s">
        <v>151</v>
      </c>
      <c r="M49" s="43"/>
      <c r="N49" s="43" t="s">
        <v>1697</v>
      </c>
      <c r="O49" s="43" t="s">
        <v>1698</v>
      </c>
      <c r="P49" s="45"/>
    </row>
    <row r="50" ht="15.6" spans="1:16">
      <c r="A50" s="38">
        <v>49</v>
      </c>
      <c r="B50" s="43" t="s">
        <v>1677</v>
      </c>
      <c r="C50" s="44" t="s">
        <v>1699</v>
      </c>
      <c r="D50" s="43" t="s">
        <v>34</v>
      </c>
      <c r="E50" s="43" t="s">
        <v>1666</v>
      </c>
      <c r="F50" s="43">
        <v>3847.67</v>
      </c>
      <c r="G50" s="43">
        <v>115.43</v>
      </c>
      <c r="H50" s="45">
        <v>3732.24</v>
      </c>
      <c r="I50" s="43">
        <v>1</v>
      </c>
      <c r="J50" s="43" t="s">
        <v>26</v>
      </c>
      <c r="K50" s="43"/>
      <c r="L50" s="43" t="s">
        <v>151</v>
      </c>
      <c r="M50" s="43"/>
      <c r="N50" s="43" t="s">
        <v>1679</v>
      </c>
      <c r="O50" s="43" t="s">
        <v>1680</v>
      </c>
      <c r="P50" s="45"/>
    </row>
    <row r="51" ht="15.6" spans="1:16">
      <c r="A51" s="38">
        <v>50</v>
      </c>
      <c r="B51" s="43" t="s">
        <v>1677</v>
      </c>
      <c r="C51" s="44" t="s">
        <v>1700</v>
      </c>
      <c r="D51" s="43" t="s">
        <v>34</v>
      </c>
      <c r="E51" s="43" t="s">
        <v>1666</v>
      </c>
      <c r="F51" s="43">
        <v>4135.21</v>
      </c>
      <c r="G51" s="43">
        <v>124.06</v>
      </c>
      <c r="H51" s="45">
        <v>4011.15</v>
      </c>
      <c r="I51" s="43">
        <v>1</v>
      </c>
      <c r="J51" s="43" t="s">
        <v>26</v>
      </c>
      <c r="K51" s="43"/>
      <c r="L51" s="43" t="s">
        <v>151</v>
      </c>
      <c r="M51" s="43"/>
      <c r="N51" s="43" t="s">
        <v>1701</v>
      </c>
      <c r="O51" s="43" t="s">
        <v>1702</v>
      </c>
      <c r="P51" s="45"/>
    </row>
    <row r="52" ht="15.6" spans="1:16">
      <c r="A52" s="38">
        <v>51</v>
      </c>
      <c r="B52" s="43" t="s">
        <v>1677</v>
      </c>
      <c r="C52" s="44" t="s">
        <v>1703</v>
      </c>
      <c r="D52" s="43" t="s">
        <v>34</v>
      </c>
      <c r="E52" s="43" t="s">
        <v>1666</v>
      </c>
      <c r="F52" s="43">
        <v>4051.46</v>
      </c>
      <c r="G52" s="43">
        <v>121.54</v>
      </c>
      <c r="H52" s="45">
        <v>3929.92</v>
      </c>
      <c r="I52" s="43">
        <v>1</v>
      </c>
      <c r="J52" s="43" t="s">
        <v>26</v>
      </c>
      <c r="K52" s="43"/>
      <c r="L52" s="43" t="s">
        <v>151</v>
      </c>
      <c r="M52" s="43"/>
      <c r="N52" s="43" t="s">
        <v>1704</v>
      </c>
      <c r="O52" s="43" t="s">
        <v>1705</v>
      </c>
      <c r="P52" s="51"/>
    </row>
    <row r="53" ht="15.6" spans="1:16">
      <c r="A53" s="38">
        <v>52</v>
      </c>
      <c r="B53" s="43" t="s">
        <v>1677</v>
      </c>
      <c r="C53" s="44" t="s">
        <v>1706</v>
      </c>
      <c r="D53" s="43" t="s">
        <v>34</v>
      </c>
      <c r="E53" s="43" t="s">
        <v>1666</v>
      </c>
      <c r="F53" s="43">
        <v>2883.02</v>
      </c>
      <c r="G53" s="43">
        <v>86.49</v>
      </c>
      <c r="H53" s="45">
        <v>2796.53</v>
      </c>
      <c r="I53" s="43">
        <v>1</v>
      </c>
      <c r="J53" s="43" t="s">
        <v>26</v>
      </c>
      <c r="K53" s="43"/>
      <c r="L53" s="43" t="s">
        <v>151</v>
      </c>
      <c r="M53" s="43"/>
      <c r="N53" s="43" t="s">
        <v>1707</v>
      </c>
      <c r="O53" s="43" t="s">
        <v>1708</v>
      </c>
      <c r="P53" s="51"/>
    </row>
    <row r="54" ht="15.6" spans="1:16">
      <c r="A54" s="38">
        <v>53</v>
      </c>
      <c r="B54" s="43" t="s">
        <v>1475</v>
      </c>
      <c r="C54" s="44" t="s">
        <v>1709</v>
      </c>
      <c r="D54" s="43" t="s">
        <v>34</v>
      </c>
      <c r="E54" s="43" t="s">
        <v>1666</v>
      </c>
      <c r="F54" s="43">
        <v>2578.44</v>
      </c>
      <c r="G54" s="43">
        <v>251.02</v>
      </c>
      <c r="H54" s="45">
        <v>2327.42</v>
      </c>
      <c r="I54" s="43">
        <v>1</v>
      </c>
      <c r="J54" s="43" t="s">
        <v>26</v>
      </c>
      <c r="K54" s="43"/>
      <c r="L54" s="43" t="s">
        <v>151</v>
      </c>
      <c r="M54" s="43"/>
      <c r="N54" s="43" t="s">
        <v>1594</v>
      </c>
      <c r="O54" s="43" t="s">
        <v>1595</v>
      </c>
      <c r="P54" s="51"/>
    </row>
    <row r="55" ht="15.6" spans="1:16">
      <c r="A55" s="38">
        <v>54</v>
      </c>
      <c r="B55" s="43" t="s">
        <v>1495</v>
      </c>
      <c r="C55" s="44" t="s">
        <v>1710</v>
      </c>
      <c r="D55" s="43" t="s">
        <v>34</v>
      </c>
      <c r="E55" s="43" t="s">
        <v>1666</v>
      </c>
      <c r="F55" s="43">
        <v>2572.46</v>
      </c>
      <c r="G55" s="43">
        <v>389.06</v>
      </c>
      <c r="H55" s="45">
        <v>2183.4</v>
      </c>
      <c r="I55" s="43">
        <v>1</v>
      </c>
      <c r="J55" s="43" t="s">
        <v>26</v>
      </c>
      <c r="K55" s="43"/>
      <c r="L55" s="43" t="s">
        <v>151</v>
      </c>
      <c r="M55" s="43"/>
      <c r="N55" s="43" t="s">
        <v>1711</v>
      </c>
      <c r="O55" s="43" t="s">
        <v>1712</v>
      </c>
      <c r="P55" s="51"/>
    </row>
    <row r="56" ht="15.6" spans="1:16">
      <c r="A56" s="38">
        <v>55</v>
      </c>
      <c r="B56" s="43" t="s">
        <v>1495</v>
      </c>
      <c r="C56" s="44" t="s">
        <v>1713</v>
      </c>
      <c r="D56" s="43" t="s">
        <v>34</v>
      </c>
      <c r="E56" s="43" t="s">
        <v>1666</v>
      </c>
      <c r="F56" s="43">
        <v>2685.27</v>
      </c>
      <c r="G56" s="43">
        <v>623.03</v>
      </c>
      <c r="H56" s="45">
        <v>2062.24</v>
      </c>
      <c r="I56" s="43">
        <v>1</v>
      </c>
      <c r="J56" s="43" t="s">
        <v>26</v>
      </c>
      <c r="K56" s="43"/>
      <c r="L56" s="43" t="s">
        <v>151</v>
      </c>
      <c r="M56" s="43"/>
      <c r="N56" s="43" t="s">
        <v>1714</v>
      </c>
      <c r="O56" s="43" t="s">
        <v>1715</v>
      </c>
      <c r="P56" s="45"/>
    </row>
    <row r="57" ht="15.6" spans="1:16">
      <c r="A57" s="38">
        <v>56</v>
      </c>
      <c r="B57" s="19" t="s">
        <v>1495</v>
      </c>
      <c r="C57" s="44" t="s">
        <v>1716</v>
      </c>
      <c r="D57" s="43" t="s">
        <v>34</v>
      </c>
      <c r="E57" s="43" t="s">
        <v>1666</v>
      </c>
      <c r="F57" s="43">
        <v>2592.76</v>
      </c>
      <c r="G57" s="43">
        <v>357.24</v>
      </c>
      <c r="H57" s="45">
        <v>2235.52</v>
      </c>
      <c r="I57" s="43">
        <v>1</v>
      </c>
      <c r="J57" s="43" t="s">
        <v>26</v>
      </c>
      <c r="K57" s="43"/>
      <c r="L57" s="43" t="s">
        <v>151</v>
      </c>
      <c r="M57" s="43"/>
      <c r="N57" s="43" t="s">
        <v>1717</v>
      </c>
      <c r="O57" s="43" t="s">
        <v>1718</v>
      </c>
      <c r="P57" s="52"/>
    </row>
    <row r="58" ht="15.6" spans="1:16">
      <c r="A58" s="38">
        <v>57</v>
      </c>
      <c r="B58" s="19" t="s">
        <v>1677</v>
      </c>
      <c r="C58" s="44" t="s">
        <v>1719</v>
      </c>
      <c r="D58" s="43" t="s">
        <v>34</v>
      </c>
      <c r="E58" s="43" t="s">
        <v>1666</v>
      </c>
      <c r="F58" s="43">
        <v>4126.13</v>
      </c>
      <c r="G58" s="43">
        <v>123.78</v>
      </c>
      <c r="H58" s="45">
        <v>4002.35</v>
      </c>
      <c r="I58" s="43">
        <v>1</v>
      </c>
      <c r="J58" s="43" t="s">
        <v>26</v>
      </c>
      <c r="K58" s="43"/>
      <c r="L58" s="43" t="s">
        <v>151</v>
      </c>
      <c r="M58" s="43"/>
      <c r="N58" s="43" t="s">
        <v>1720</v>
      </c>
      <c r="O58" s="43" t="s">
        <v>1721</v>
      </c>
      <c r="P58" s="52"/>
    </row>
    <row r="59" ht="15.6" spans="1:16">
      <c r="A59" s="38">
        <v>58</v>
      </c>
      <c r="B59" s="19" t="s">
        <v>1475</v>
      </c>
      <c r="C59" s="44" t="s">
        <v>1722</v>
      </c>
      <c r="D59" s="43" t="s">
        <v>34</v>
      </c>
      <c r="E59" s="43" t="s">
        <v>1666</v>
      </c>
      <c r="F59" s="43">
        <v>3589.48</v>
      </c>
      <c r="G59" s="43">
        <v>107.68</v>
      </c>
      <c r="H59" s="45">
        <v>3481.8</v>
      </c>
      <c r="I59" s="43">
        <v>1</v>
      </c>
      <c r="J59" s="43" t="s">
        <v>26</v>
      </c>
      <c r="K59" s="43"/>
      <c r="L59" s="43" t="s">
        <v>151</v>
      </c>
      <c r="M59" s="43"/>
      <c r="N59" s="43" t="s">
        <v>1723</v>
      </c>
      <c r="O59" s="43" t="s">
        <v>1724</v>
      </c>
      <c r="P59" s="52"/>
    </row>
    <row r="60" ht="15.6" spans="1:16">
      <c r="A60" s="38">
        <v>59</v>
      </c>
      <c r="B60" s="19" t="s">
        <v>1475</v>
      </c>
      <c r="C60" s="44" t="s">
        <v>1725</v>
      </c>
      <c r="D60" s="43" t="s">
        <v>34</v>
      </c>
      <c r="E60" s="43" t="s">
        <v>1666</v>
      </c>
      <c r="F60" s="43">
        <v>3668.99</v>
      </c>
      <c r="G60" s="43">
        <v>110.07</v>
      </c>
      <c r="H60" s="45">
        <v>3558.92</v>
      </c>
      <c r="I60" s="43">
        <v>1</v>
      </c>
      <c r="J60" s="43" t="s">
        <v>26</v>
      </c>
      <c r="K60" s="43"/>
      <c r="L60" s="43" t="s">
        <v>151</v>
      </c>
      <c r="M60" s="43"/>
      <c r="N60" s="43" t="s">
        <v>1726</v>
      </c>
      <c r="O60" s="43" t="s">
        <v>1727</v>
      </c>
      <c r="P60" s="52"/>
    </row>
    <row r="61" ht="15.6" spans="1:16">
      <c r="A61" s="38">
        <v>60</v>
      </c>
      <c r="B61" s="19" t="s">
        <v>1475</v>
      </c>
      <c r="C61" s="44" t="s">
        <v>1728</v>
      </c>
      <c r="D61" s="43" t="s">
        <v>34</v>
      </c>
      <c r="E61" s="43" t="s">
        <v>1666</v>
      </c>
      <c r="F61" s="43">
        <v>3645.65</v>
      </c>
      <c r="G61" s="43">
        <v>109.37</v>
      </c>
      <c r="H61" s="45">
        <v>3536.28</v>
      </c>
      <c r="I61" s="43">
        <v>1</v>
      </c>
      <c r="J61" s="43" t="s">
        <v>26</v>
      </c>
      <c r="K61" s="43"/>
      <c r="L61" s="43" t="s">
        <v>151</v>
      </c>
      <c r="M61" s="43"/>
      <c r="N61" s="43" t="s">
        <v>1729</v>
      </c>
      <c r="O61" s="43" t="s">
        <v>1730</v>
      </c>
      <c r="P61" s="52"/>
    </row>
    <row r="62" ht="15.6" spans="1:16">
      <c r="A62" s="38">
        <v>61</v>
      </c>
      <c r="B62" s="19" t="s">
        <v>1677</v>
      </c>
      <c r="C62" s="44" t="s">
        <v>1731</v>
      </c>
      <c r="D62" s="43" t="s">
        <v>34</v>
      </c>
      <c r="E62" s="43" t="s">
        <v>1666</v>
      </c>
      <c r="F62" s="43">
        <v>3588.9</v>
      </c>
      <c r="G62" s="43">
        <v>107.67</v>
      </c>
      <c r="H62" s="45">
        <v>3481.23</v>
      </c>
      <c r="I62" s="43">
        <v>1</v>
      </c>
      <c r="J62" s="43" t="s">
        <v>26</v>
      </c>
      <c r="K62" s="43"/>
      <c r="L62" s="43" t="s">
        <v>151</v>
      </c>
      <c r="M62" s="43"/>
      <c r="N62" s="43" t="s">
        <v>1732</v>
      </c>
      <c r="O62" s="43" t="s">
        <v>1733</v>
      </c>
      <c r="P62" s="52"/>
    </row>
    <row r="63" ht="15.6" spans="1:16">
      <c r="A63" s="38">
        <v>62</v>
      </c>
      <c r="B63" s="19" t="s">
        <v>1475</v>
      </c>
      <c r="C63" s="44" t="s">
        <v>1734</v>
      </c>
      <c r="D63" s="43" t="s">
        <v>34</v>
      </c>
      <c r="E63" s="43" t="s">
        <v>1666</v>
      </c>
      <c r="F63" s="43">
        <v>3411.24</v>
      </c>
      <c r="G63" s="43">
        <v>608.94</v>
      </c>
      <c r="H63" s="45">
        <v>2802.3</v>
      </c>
      <c r="I63" s="43">
        <v>1</v>
      </c>
      <c r="J63" s="43" t="s">
        <v>26</v>
      </c>
      <c r="K63" s="43"/>
      <c r="L63" s="43" t="s">
        <v>151</v>
      </c>
      <c r="M63" s="43"/>
      <c r="N63" s="43" t="s">
        <v>1735</v>
      </c>
      <c r="O63" s="43" t="s">
        <v>1736</v>
      </c>
      <c r="P63" s="52"/>
    </row>
    <row r="64" ht="15.6" spans="1:16">
      <c r="A64" s="38">
        <v>63</v>
      </c>
      <c r="B64" s="19" t="s">
        <v>1311</v>
      </c>
      <c r="C64" s="44" t="s">
        <v>1737</v>
      </c>
      <c r="D64" s="43" t="s">
        <v>34</v>
      </c>
      <c r="E64" s="43" t="s">
        <v>1666</v>
      </c>
      <c r="F64" s="43">
        <v>3355.71</v>
      </c>
      <c r="G64" s="43">
        <v>100.67</v>
      </c>
      <c r="H64" s="45">
        <v>3255.04</v>
      </c>
      <c r="I64" s="43">
        <v>1</v>
      </c>
      <c r="J64" s="43" t="s">
        <v>26</v>
      </c>
      <c r="K64" s="43"/>
      <c r="L64" s="43" t="s">
        <v>456</v>
      </c>
      <c r="M64" s="43"/>
      <c r="N64" s="43" t="s">
        <v>1738</v>
      </c>
      <c r="O64" s="43" t="s">
        <v>1739</v>
      </c>
      <c r="P64" s="52"/>
    </row>
    <row r="65" ht="15.6" spans="1:16">
      <c r="A65" s="38">
        <v>64</v>
      </c>
      <c r="B65" s="19" t="s">
        <v>1677</v>
      </c>
      <c r="C65" s="44" t="s">
        <v>1740</v>
      </c>
      <c r="D65" s="43" t="s">
        <v>34</v>
      </c>
      <c r="E65" s="43" t="s">
        <v>1666</v>
      </c>
      <c r="F65" s="43">
        <v>2824.42</v>
      </c>
      <c r="G65" s="43">
        <v>84.73</v>
      </c>
      <c r="H65" s="45">
        <v>2739.69</v>
      </c>
      <c r="I65" s="43">
        <v>1</v>
      </c>
      <c r="J65" s="43" t="s">
        <v>26</v>
      </c>
      <c r="K65" s="43"/>
      <c r="L65" s="43" t="s">
        <v>456</v>
      </c>
      <c r="M65" s="43"/>
      <c r="N65" s="43" t="s">
        <v>1741</v>
      </c>
      <c r="O65" s="43" t="s">
        <v>1742</v>
      </c>
      <c r="P65" s="52"/>
    </row>
    <row r="66" ht="15.6" spans="1:16">
      <c r="A66" s="38">
        <v>65</v>
      </c>
      <c r="B66" s="19" t="s">
        <v>1677</v>
      </c>
      <c r="C66" s="44" t="s">
        <v>1743</v>
      </c>
      <c r="D66" s="43" t="s">
        <v>34</v>
      </c>
      <c r="E66" s="43" t="s">
        <v>1666</v>
      </c>
      <c r="F66" s="43">
        <v>2529.96</v>
      </c>
      <c r="G66" s="43">
        <v>75.9</v>
      </c>
      <c r="H66" s="45">
        <v>2454.06</v>
      </c>
      <c r="I66" s="43">
        <v>1</v>
      </c>
      <c r="J66" s="43" t="s">
        <v>26</v>
      </c>
      <c r="K66" s="43"/>
      <c r="L66" s="43" t="s">
        <v>456</v>
      </c>
      <c r="M66" s="43"/>
      <c r="N66" s="43" t="s">
        <v>1744</v>
      </c>
      <c r="O66" s="43" t="s">
        <v>1745</v>
      </c>
      <c r="P66" s="52"/>
    </row>
    <row r="67" ht="15.6" spans="1:16">
      <c r="A67" s="38">
        <v>66</v>
      </c>
      <c r="B67" s="19" t="s">
        <v>1311</v>
      </c>
      <c r="C67" s="44" t="s">
        <v>1746</v>
      </c>
      <c r="D67" s="43" t="s">
        <v>49</v>
      </c>
      <c r="E67" s="43" t="s">
        <v>1747</v>
      </c>
      <c r="F67" s="43">
        <v>6067.62</v>
      </c>
      <c r="G67" s="43">
        <v>182.03</v>
      </c>
      <c r="H67" s="45">
        <v>5885.59</v>
      </c>
      <c r="I67" s="43">
        <v>1</v>
      </c>
      <c r="J67" s="43" t="s">
        <v>67</v>
      </c>
      <c r="K67" s="43"/>
      <c r="L67" s="43" t="s">
        <v>1748</v>
      </c>
      <c r="M67" s="43"/>
      <c r="N67" s="43" t="s">
        <v>1749</v>
      </c>
      <c r="O67" s="43" t="s">
        <v>1750</v>
      </c>
      <c r="P67" s="52"/>
    </row>
    <row r="68" ht="15.6" spans="1:16">
      <c r="A68" s="38">
        <v>67</v>
      </c>
      <c r="B68" s="19" t="s">
        <v>1221</v>
      </c>
      <c r="C68" s="44" t="s">
        <v>1751</v>
      </c>
      <c r="D68" s="43" t="s">
        <v>49</v>
      </c>
      <c r="E68" s="43" t="s">
        <v>1752</v>
      </c>
      <c r="F68" s="43">
        <v>5977.66</v>
      </c>
      <c r="G68" s="43">
        <v>179.33</v>
      </c>
      <c r="H68" s="45">
        <v>5798.33</v>
      </c>
      <c r="I68" s="43">
        <v>1</v>
      </c>
      <c r="J68" s="43" t="s">
        <v>67</v>
      </c>
      <c r="K68" s="43"/>
      <c r="L68" s="43" t="s">
        <v>1753</v>
      </c>
      <c r="M68" s="43"/>
      <c r="N68" s="43" t="s">
        <v>1754</v>
      </c>
      <c r="O68" s="43" t="s">
        <v>1755</v>
      </c>
      <c r="P68" s="52"/>
    </row>
    <row r="69" ht="15.6" spans="1:16">
      <c r="A69" s="38">
        <v>68</v>
      </c>
      <c r="B69" s="19" t="s">
        <v>1221</v>
      </c>
      <c r="C69" s="44" t="s">
        <v>1756</v>
      </c>
      <c r="D69" s="43" t="s">
        <v>59</v>
      </c>
      <c r="E69" s="43" t="s">
        <v>1747</v>
      </c>
      <c r="F69" s="43">
        <v>9565.85</v>
      </c>
      <c r="G69" s="43">
        <v>286.98</v>
      </c>
      <c r="H69" s="45">
        <v>9278.87</v>
      </c>
      <c r="I69" s="43">
        <v>1</v>
      </c>
      <c r="J69" s="43" t="s">
        <v>33</v>
      </c>
      <c r="K69" s="43"/>
      <c r="L69" s="43" t="s">
        <v>1757</v>
      </c>
      <c r="M69" s="43"/>
      <c r="N69" s="43" t="s">
        <v>1758</v>
      </c>
      <c r="O69" s="43" t="s">
        <v>1759</v>
      </c>
      <c r="P69" s="52"/>
    </row>
    <row r="70" ht="15.6" spans="1:16">
      <c r="A70" s="38">
        <v>69</v>
      </c>
      <c r="B70" s="19" t="s">
        <v>1221</v>
      </c>
      <c r="C70" s="44" t="s">
        <v>1760</v>
      </c>
      <c r="D70" s="43" t="s">
        <v>59</v>
      </c>
      <c r="E70" s="43" t="s">
        <v>1747</v>
      </c>
      <c r="F70" s="43">
        <v>331.5</v>
      </c>
      <c r="G70" s="43">
        <v>9.95</v>
      </c>
      <c r="H70" s="45">
        <v>321.55</v>
      </c>
      <c r="I70" s="43">
        <v>1</v>
      </c>
      <c r="J70" s="43" t="s">
        <v>33</v>
      </c>
      <c r="K70" s="43"/>
      <c r="L70" s="43" t="s">
        <v>1757</v>
      </c>
      <c r="M70" s="43"/>
      <c r="N70" s="43" t="s">
        <v>1761</v>
      </c>
      <c r="O70" s="43" t="s">
        <v>1762</v>
      </c>
      <c r="P70" s="52"/>
    </row>
    <row r="71" ht="15.6" spans="1:16">
      <c r="A71" s="38">
        <v>70</v>
      </c>
      <c r="B71" s="19" t="s">
        <v>1221</v>
      </c>
      <c r="C71" s="44" t="s">
        <v>1763</v>
      </c>
      <c r="D71" s="43" t="s">
        <v>59</v>
      </c>
      <c r="E71" s="43" t="s">
        <v>1747</v>
      </c>
      <c r="F71" s="43">
        <v>994.75</v>
      </c>
      <c r="G71" s="43">
        <v>29.84</v>
      </c>
      <c r="H71" s="45">
        <v>964.91</v>
      </c>
      <c r="I71" s="43">
        <v>1</v>
      </c>
      <c r="J71" s="43" t="s">
        <v>33</v>
      </c>
      <c r="K71" s="43"/>
      <c r="L71" s="43" t="s">
        <v>1537</v>
      </c>
      <c r="M71" s="43"/>
      <c r="N71" s="43" t="s">
        <v>1764</v>
      </c>
      <c r="O71" s="43" t="s">
        <v>1765</v>
      </c>
      <c r="P71" s="52"/>
    </row>
    <row r="72" ht="15.6" spans="1:16">
      <c r="A72" s="38">
        <v>71</v>
      </c>
      <c r="B72" s="19" t="s">
        <v>1221</v>
      </c>
      <c r="C72" s="44" t="s">
        <v>1766</v>
      </c>
      <c r="D72" s="43" t="s">
        <v>59</v>
      </c>
      <c r="E72" s="43" t="s">
        <v>1747</v>
      </c>
      <c r="F72" s="43">
        <v>6009.85</v>
      </c>
      <c r="G72" s="43">
        <v>180.3</v>
      </c>
      <c r="H72" s="45">
        <v>5829.55</v>
      </c>
      <c r="I72" s="43">
        <v>1</v>
      </c>
      <c r="J72" s="43" t="s">
        <v>33</v>
      </c>
      <c r="K72" s="43"/>
      <c r="L72" s="43" t="s">
        <v>1767</v>
      </c>
      <c r="M72" s="43"/>
      <c r="N72" s="43" t="s">
        <v>1768</v>
      </c>
      <c r="O72" s="43" t="s">
        <v>1769</v>
      </c>
      <c r="P72" s="52"/>
    </row>
    <row r="73" ht="15.6" spans="1:16">
      <c r="A73" s="38">
        <v>72</v>
      </c>
      <c r="B73" s="19" t="s">
        <v>1221</v>
      </c>
      <c r="C73" s="44" t="s">
        <v>1770</v>
      </c>
      <c r="D73" s="43" t="s">
        <v>59</v>
      </c>
      <c r="E73" s="43" t="s">
        <v>1747</v>
      </c>
      <c r="F73" s="43">
        <v>355.8</v>
      </c>
      <c r="G73" s="43">
        <v>10.67</v>
      </c>
      <c r="H73" s="45">
        <v>345.13</v>
      </c>
      <c r="I73" s="43">
        <v>1</v>
      </c>
      <c r="J73" s="43" t="s">
        <v>33</v>
      </c>
      <c r="K73" s="43"/>
      <c r="L73" s="43" t="s">
        <v>1771</v>
      </c>
      <c r="M73" s="43"/>
      <c r="N73" s="43" t="s">
        <v>1772</v>
      </c>
      <c r="O73" s="43" t="s">
        <v>1773</v>
      </c>
      <c r="P73" s="52"/>
    </row>
    <row r="74" ht="15.6" spans="1:16">
      <c r="A74" s="38">
        <v>73</v>
      </c>
      <c r="B74" s="19" t="s">
        <v>1221</v>
      </c>
      <c r="C74" s="44" t="s">
        <v>1774</v>
      </c>
      <c r="D74" s="43" t="s">
        <v>59</v>
      </c>
      <c r="E74" s="43" t="s">
        <v>1747</v>
      </c>
      <c r="F74" s="43">
        <v>6859.56</v>
      </c>
      <c r="G74" s="43">
        <v>205.79</v>
      </c>
      <c r="H74" s="45">
        <v>6653.77</v>
      </c>
      <c r="I74" s="43">
        <v>1</v>
      </c>
      <c r="J74" s="43" t="s">
        <v>26</v>
      </c>
      <c r="K74" s="43"/>
      <c r="L74" s="43" t="s">
        <v>1775</v>
      </c>
      <c r="M74" s="43"/>
      <c r="N74" s="43" t="s">
        <v>1776</v>
      </c>
      <c r="O74" s="43" t="s">
        <v>1777</v>
      </c>
      <c r="P74" s="52"/>
    </row>
    <row r="75" ht="15.6" spans="1:16">
      <c r="A75" s="38">
        <v>74</v>
      </c>
      <c r="B75" s="19" t="s">
        <v>1311</v>
      </c>
      <c r="C75" s="44" t="s">
        <v>1778</v>
      </c>
      <c r="D75" s="55" t="s">
        <v>30</v>
      </c>
      <c r="E75" s="43" t="s">
        <v>1779</v>
      </c>
      <c r="F75" s="43">
        <v>640</v>
      </c>
      <c r="G75" s="43">
        <v>19.2</v>
      </c>
      <c r="H75" s="45">
        <v>620.8</v>
      </c>
      <c r="I75" s="43">
        <v>1</v>
      </c>
      <c r="J75" s="43" t="s">
        <v>62</v>
      </c>
      <c r="K75" s="43"/>
      <c r="L75" s="43" t="s">
        <v>177</v>
      </c>
      <c r="M75" s="43"/>
      <c r="N75" s="43" t="s">
        <v>1780</v>
      </c>
      <c r="O75" s="43" t="s">
        <v>1781</v>
      </c>
      <c r="P75" s="43" t="s">
        <v>97</v>
      </c>
    </row>
    <row r="76" ht="15.6" spans="1:16">
      <c r="A76" s="38">
        <v>75</v>
      </c>
      <c r="B76" s="19" t="s">
        <v>1311</v>
      </c>
      <c r="C76" s="44" t="s">
        <v>1782</v>
      </c>
      <c r="D76" s="55" t="s">
        <v>30</v>
      </c>
      <c r="E76" s="43" t="s">
        <v>1783</v>
      </c>
      <c r="F76" s="43">
        <v>2349.45</v>
      </c>
      <c r="G76" s="43">
        <v>70.48</v>
      </c>
      <c r="H76" s="45">
        <v>2278.97</v>
      </c>
      <c r="I76" s="43">
        <v>1</v>
      </c>
      <c r="J76" s="43" t="s">
        <v>33</v>
      </c>
      <c r="K76" s="43"/>
      <c r="L76" s="43" t="s">
        <v>177</v>
      </c>
      <c r="M76" s="43"/>
      <c r="N76" s="43" t="s">
        <v>1784</v>
      </c>
      <c r="O76" s="43" t="s">
        <v>1785</v>
      </c>
      <c r="P76" s="43" t="s">
        <v>97</v>
      </c>
    </row>
    <row r="77" ht="15.6" spans="1:16">
      <c r="A77" s="38">
        <v>76</v>
      </c>
      <c r="B77" s="19" t="s">
        <v>1311</v>
      </c>
      <c r="C77" s="44" t="s">
        <v>1786</v>
      </c>
      <c r="D77" s="55" t="s">
        <v>30</v>
      </c>
      <c r="E77" s="43" t="s">
        <v>1779</v>
      </c>
      <c r="F77" s="43">
        <v>318</v>
      </c>
      <c r="G77" s="43">
        <v>9.54</v>
      </c>
      <c r="H77" s="45">
        <v>308.46</v>
      </c>
      <c r="I77" s="43">
        <v>1</v>
      </c>
      <c r="J77" s="43" t="s">
        <v>62</v>
      </c>
      <c r="K77" s="43"/>
      <c r="L77" s="43" t="s">
        <v>177</v>
      </c>
      <c r="M77" s="43"/>
      <c r="N77" s="43" t="s">
        <v>1787</v>
      </c>
      <c r="O77" s="43" t="s">
        <v>1788</v>
      </c>
      <c r="P77" s="43" t="s">
        <v>97</v>
      </c>
    </row>
    <row r="78" ht="15.6" spans="1:16">
      <c r="A78" s="38">
        <v>77</v>
      </c>
      <c r="B78" s="19" t="s">
        <v>1311</v>
      </c>
      <c r="C78" s="44" t="s">
        <v>1789</v>
      </c>
      <c r="D78" s="55" t="s">
        <v>30</v>
      </c>
      <c r="E78" s="43" t="s">
        <v>1779</v>
      </c>
      <c r="F78" s="43">
        <v>318</v>
      </c>
      <c r="G78" s="43">
        <v>9.54</v>
      </c>
      <c r="H78" s="45">
        <v>308.46</v>
      </c>
      <c r="I78" s="43">
        <v>1</v>
      </c>
      <c r="J78" s="43" t="s">
        <v>62</v>
      </c>
      <c r="K78" s="43"/>
      <c r="L78" s="43" t="s">
        <v>177</v>
      </c>
      <c r="M78" s="43"/>
      <c r="N78" s="43" t="s">
        <v>1787</v>
      </c>
      <c r="O78" s="43" t="s">
        <v>1788</v>
      </c>
      <c r="P78" s="43" t="s">
        <v>97</v>
      </c>
    </row>
    <row r="79" ht="15.6" spans="1:16">
      <c r="A79" s="38">
        <v>78</v>
      </c>
      <c r="B79" s="19" t="s">
        <v>1311</v>
      </c>
      <c r="C79" s="44" t="s">
        <v>1790</v>
      </c>
      <c r="D79" s="43" t="s">
        <v>82</v>
      </c>
      <c r="E79" s="43" t="s">
        <v>1783</v>
      </c>
      <c r="F79" s="43">
        <v>257.5</v>
      </c>
      <c r="G79" s="43">
        <v>7.73</v>
      </c>
      <c r="H79" s="45">
        <v>249.77</v>
      </c>
      <c r="I79" s="43">
        <v>1</v>
      </c>
      <c r="J79" s="43" t="s">
        <v>33</v>
      </c>
      <c r="K79" s="43"/>
      <c r="L79" s="43" t="s">
        <v>163</v>
      </c>
      <c r="M79" s="43"/>
      <c r="N79" s="43" t="s">
        <v>1791</v>
      </c>
      <c r="O79" s="43" t="s">
        <v>1792</v>
      </c>
      <c r="P79" s="43" t="s">
        <v>97</v>
      </c>
    </row>
    <row r="80" ht="15.6" spans="1:16">
      <c r="A80" s="38">
        <v>79</v>
      </c>
      <c r="B80" s="19" t="s">
        <v>1311</v>
      </c>
      <c r="C80" s="44" t="s">
        <v>1793</v>
      </c>
      <c r="D80" s="43" t="s">
        <v>82</v>
      </c>
      <c r="E80" s="43" t="s">
        <v>1794</v>
      </c>
      <c r="F80" s="43">
        <v>120</v>
      </c>
      <c r="G80" s="43">
        <v>3.6</v>
      </c>
      <c r="H80" s="45">
        <v>116.4</v>
      </c>
      <c r="I80" s="43">
        <v>1</v>
      </c>
      <c r="J80" s="43" t="s">
        <v>62</v>
      </c>
      <c r="K80" s="43"/>
      <c r="L80" s="43" t="s">
        <v>163</v>
      </c>
      <c r="M80" s="43"/>
      <c r="N80" s="43" t="s">
        <v>1795</v>
      </c>
      <c r="O80" s="43" t="s">
        <v>1796</v>
      </c>
      <c r="P80" s="43" t="s">
        <v>97</v>
      </c>
    </row>
    <row r="81" ht="15.6" spans="1:16">
      <c r="A81" s="38">
        <v>80</v>
      </c>
      <c r="B81" s="19" t="s">
        <v>1311</v>
      </c>
      <c r="C81" s="44" t="s">
        <v>1797</v>
      </c>
      <c r="D81" s="43" t="s">
        <v>82</v>
      </c>
      <c r="E81" s="43" t="s">
        <v>1783</v>
      </c>
      <c r="F81" s="43">
        <v>3789.5</v>
      </c>
      <c r="G81" s="43">
        <v>113.69</v>
      </c>
      <c r="H81" s="45">
        <v>3675.81</v>
      </c>
      <c r="I81" s="43">
        <v>1</v>
      </c>
      <c r="J81" s="43" t="s">
        <v>33</v>
      </c>
      <c r="K81" s="43"/>
      <c r="L81" s="43" t="s">
        <v>163</v>
      </c>
      <c r="M81" s="43"/>
      <c r="N81" s="43" t="s">
        <v>1798</v>
      </c>
      <c r="O81" s="43" t="s">
        <v>1799</v>
      </c>
      <c r="P81" s="43" t="s">
        <v>97</v>
      </c>
    </row>
    <row r="82" ht="15.6" spans="1:16">
      <c r="A82" s="38">
        <v>81</v>
      </c>
      <c r="B82" s="19" t="s">
        <v>1311</v>
      </c>
      <c r="C82" s="44" t="s">
        <v>1800</v>
      </c>
      <c r="D82" s="43" t="s">
        <v>82</v>
      </c>
      <c r="E82" s="43" t="s">
        <v>1783</v>
      </c>
      <c r="F82" s="43">
        <v>257.5</v>
      </c>
      <c r="G82" s="43">
        <v>7.73</v>
      </c>
      <c r="H82" s="45">
        <v>249.77</v>
      </c>
      <c r="I82" s="43">
        <v>1</v>
      </c>
      <c r="J82" s="43" t="s">
        <v>33</v>
      </c>
      <c r="K82" s="43"/>
      <c r="L82" s="43" t="s">
        <v>163</v>
      </c>
      <c r="M82" s="43"/>
      <c r="N82" s="43" t="s">
        <v>1801</v>
      </c>
      <c r="O82" s="43" t="s">
        <v>1802</v>
      </c>
      <c r="P82" s="43" t="s">
        <v>97</v>
      </c>
    </row>
    <row r="83" ht="15.6" spans="1:16">
      <c r="A83" s="38">
        <v>82</v>
      </c>
      <c r="B83" s="19" t="s">
        <v>1311</v>
      </c>
      <c r="C83" s="44" t="s">
        <v>1803</v>
      </c>
      <c r="D83" s="43" t="s">
        <v>82</v>
      </c>
      <c r="E83" s="43" t="s">
        <v>1783</v>
      </c>
      <c r="F83" s="43">
        <v>257.5</v>
      </c>
      <c r="G83" s="43">
        <v>7.73</v>
      </c>
      <c r="H83" s="45">
        <v>249.77</v>
      </c>
      <c r="I83" s="43">
        <v>1</v>
      </c>
      <c r="J83" s="43" t="s">
        <v>33</v>
      </c>
      <c r="K83" s="43"/>
      <c r="L83" s="43" t="s">
        <v>163</v>
      </c>
      <c r="M83" s="43"/>
      <c r="N83" s="43" t="s">
        <v>1804</v>
      </c>
      <c r="O83" s="43" t="s">
        <v>1805</v>
      </c>
      <c r="P83" s="43" t="s">
        <v>97</v>
      </c>
    </row>
    <row r="84" ht="15.6" spans="1:16">
      <c r="A84" s="38">
        <v>83</v>
      </c>
      <c r="B84" s="19" t="s">
        <v>1311</v>
      </c>
      <c r="C84" s="44" t="s">
        <v>1806</v>
      </c>
      <c r="D84" s="43" t="s">
        <v>82</v>
      </c>
      <c r="E84" s="43" t="s">
        <v>1794</v>
      </c>
      <c r="F84" s="43">
        <v>6884.96</v>
      </c>
      <c r="G84" s="43">
        <v>206.55</v>
      </c>
      <c r="H84" s="45">
        <v>6678.41</v>
      </c>
      <c r="I84" s="43">
        <v>1</v>
      </c>
      <c r="J84" s="43" t="s">
        <v>62</v>
      </c>
      <c r="K84" s="43"/>
      <c r="L84" s="43" t="s">
        <v>163</v>
      </c>
      <c r="M84" s="43"/>
      <c r="N84" s="43" t="s">
        <v>1807</v>
      </c>
      <c r="O84" s="43" t="s">
        <v>1808</v>
      </c>
      <c r="P84" s="43" t="s">
        <v>97</v>
      </c>
    </row>
    <row r="85" ht="15.6" spans="1:16">
      <c r="A85" s="38">
        <v>84</v>
      </c>
      <c r="B85" s="19" t="s">
        <v>1311</v>
      </c>
      <c r="C85" s="44" t="s">
        <v>1809</v>
      </c>
      <c r="D85" s="43" t="s">
        <v>82</v>
      </c>
      <c r="E85" s="43" t="s">
        <v>1783</v>
      </c>
      <c r="F85" s="43">
        <v>990</v>
      </c>
      <c r="G85" s="43">
        <v>29.7</v>
      </c>
      <c r="H85" s="45">
        <v>960.3</v>
      </c>
      <c r="I85" s="43">
        <v>1</v>
      </c>
      <c r="J85" s="43" t="s">
        <v>33</v>
      </c>
      <c r="K85" s="43"/>
      <c r="L85" s="43" t="s">
        <v>163</v>
      </c>
      <c r="M85" s="43"/>
      <c r="N85" s="43" t="s">
        <v>1810</v>
      </c>
      <c r="O85" s="43" t="s">
        <v>1811</v>
      </c>
      <c r="P85" s="43" t="s">
        <v>97</v>
      </c>
    </row>
    <row r="86" ht="15.6" spans="1:16">
      <c r="A86" s="38">
        <v>85</v>
      </c>
      <c r="B86" s="19" t="s">
        <v>1311</v>
      </c>
      <c r="C86" s="44" t="s">
        <v>1812</v>
      </c>
      <c r="D86" s="43" t="s">
        <v>82</v>
      </c>
      <c r="E86" s="43" t="s">
        <v>1794</v>
      </c>
      <c r="F86" s="43">
        <v>6884.96</v>
      </c>
      <c r="G86" s="43">
        <v>206.55</v>
      </c>
      <c r="H86" s="45">
        <v>6678.41</v>
      </c>
      <c r="I86" s="43">
        <v>1</v>
      </c>
      <c r="J86" s="43" t="s">
        <v>62</v>
      </c>
      <c r="K86" s="43"/>
      <c r="L86" s="43" t="s">
        <v>163</v>
      </c>
      <c r="M86" s="43"/>
      <c r="N86" s="43" t="s">
        <v>1813</v>
      </c>
      <c r="O86" s="43" t="s">
        <v>1814</v>
      </c>
      <c r="P86" s="43" t="s">
        <v>97</v>
      </c>
    </row>
    <row r="87" ht="15.6" spans="1:16">
      <c r="A87" s="38">
        <v>86</v>
      </c>
      <c r="B87" s="19" t="s">
        <v>1311</v>
      </c>
      <c r="C87" s="44" t="s">
        <v>1815</v>
      </c>
      <c r="D87" s="43" t="s">
        <v>82</v>
      </c>
      <c r="E87" s="43" t="s">
        <v>1794</v>
      </c>
      <c r="F87" s="43">
        <v>6180.47</v>
      </c>
      <c r="G87" s="43">
        <v>185.41</v>
      </c>
      <c r="H87" s="45">
        <v>5995.06</v>
      </c>
      <c r="I87" s="43">
        <v>1</v>
      </c>
      <c r="J87" s="43" t="s">
        <v>62</v>
      </c>
      <c r="K87" s="43"/>
      <c r="L87" s="43" t="s">
        <v>163</v>
      </c>
      <c r="M87" s="43"/>
      <c r="N87" s="43" t="s">
        <v>1816</v>
      </c>
      <c r="O87" s="43" t="s">
        <v>1817</v>
      </c>
      <c r="P87" s="43" t="s">
        <v>97</v>
      </c>
    </row>
    <row r="88" ht="15.6" spans="1:16">
      <c r="A88" s="38">
        <v>87</v>
      </c>
      <c r="B88" s="19" t="s">
        <v>1311</v>
      </c>
      <c r="C88" s="44" t="s">
        <v>1818</v>
      </c>
      <c r="D88" s="43" t="s">
        <v>82</v>
      </c>
      <c r="E88" s="43" t="s">
        <v>1794</v>
      </c>
      <c r="F88" s="43">
        <v>6237.98</v>
      </c>
      <c r="G88" s="43">
        <v>187.14</v>
      </c>
      <c r="H88" s="45">
        <v>6050.84</v>
      </c>
      <c r="I88" s="43">
        <v>1</v>
      </c>
      <c r="J88" s="43" t="s">
        <v>62</v>
      </c>
      <c r="K88" s="43"/>
      <c r="L88" s="43" t="s">
        <v>163</v>
      </c>
      <c r="M88" s="43"/>
      <c r="N88" s="43" t="s">
        <v>1819</v>
      </c>
      <c r="O88" s="43" t="s">
        <v>1820</v>
      </c>
      <c r="P88" s="43" t="s">
        <v>97</v>
      </c>
    </row>
    <row r="89" ht="15.6" spans="1:16">
      <c r="A89" s="38">
        <v>88</v>
      </c>
      <c r="B89" s="19" t="s">
        <v>1311</v>
      </c>
      <c r="C89" s="44" t="s">
        <v>1821</v>
      </c>
      <c r="D89" s="43" t="s">
        <v>82</v>
      </c>
      <c r="E89" s="43" t="s">
        <v>1783</v>
      </c>
      <c r="F89" s="43">
        <v>58036.2</v>
      </c>
      <c r="G89" s="43">
        <v>1741.09</v>
      </c>
      <c r="H89" s="45">
        <v>56295.11</v>
      </c>
      <c r="I89" s="43">
        <v>1</v>
      </c>
      <c r="J89" s="43" t="s">
        <v>33</v>
      </c>
      <c r="K89" s="43"/>
      <c r="L89" s="43" t="s">
        <v>163</v>
      </c>
      <c r="M89" s="43"/>
      <c r="N89" s="43" t="s">
        <v>1822</v>
      </c>
      <c r="O89" s="43" t="s">
        <v>1823</v>
      </c>
      <c r="P89" s="43" t="s">
        <v>97</v>
      </c>
    </row>
    <row r="90" ht="15.6" spans="1:16">
      <c r="A90" s="38">
        <v>89</v>
      </c>
      <c r="B90" s="19" t="s">
        <v>1311</v>
      </c>
      <c r="C90" s="44" t="s">
        <v>1824</v>
      </c>
      <c r="D90" s="43" t="s">
        <v>82</v>
      </c>
      <c r="E90" s="43" t="s">
        <v>1794</v>
      </c>
      <c r="F90" s="43">
        <v>6207.03</v>
      </c>
      <c r="G90" s="43">
        <v>186.21</v>
      </c>
      <c r="H90" s="45">
        <v>6020.82</v>
      </c>
      <c r="I90" s="43">
        <v>1</v>
      </c>
      <c r="J90" s="43" t="s">
        <v>62</v>
      </c>
      <c r="K90" s="43"/>
      <c r="L90" s="43" t="s">
        <v>163</v>
      </c>
      <c r="M90" s="43"/>
      <c r="N90" s="43" t="s">
        <v>1825</v>
      </c>
      <c r="O90" s="43" t="s">
        <v>1826</v>
      </c>
      <c r="P90" s="43"/>
    </row>
    <row r="91" ht="15.6" spans="1:16">
      <c r="A91" s="38">
        <v>90</v>
      </c>
      <c r="B91" s="19" t="s">
        <v>1311</v>
      </c>
      <c r="C91" s="44" t="s">
        <v>1827</v>
      </c>
      <c r="D91" s="43" t="s">
        <v>82</v>
      </c>
      <c r="E91" s="43" t="s">
        <v>1783</v>
      </c>
      <c r="F91" s="43">
        <v>990</v>
      </c>
      <c r="G91" s="43">
        <v>29.7</v>
      </c>
      <c r="H91" s="45">
        <v>960.3</v>
      </c>
      <c r="I91" s="43">
        <v>1</v>
      </c>
      <c r="J91" s="43" t="s">
        <v>33</v>
      </c>
      <c r="K91" s="43"/>
      <c r="L91" s="43" t="s">
        <v>163</v>
      </c>
      <c r="M91" s="43"/>
      <c r="N91" s="43" t="s">
        <v>1828</v>
      </c>
      <c r="O91" s="43" t="s">
        <v>1829</v>
      </c>
      <c r="P91" s="43"/>
    </row>
    <row r="92" ht="15.6" spans="1:16">
      <c r="A92" s="38">
        <v>91</v>
      </c>
      <c r="B92" s="19" t="s">
        <v>1311</v>
      </c>
      <c r="C92" s="44" t="s">
        <v>1830</v>
      </c>
      <c r="D92" s="43" t="s">
        <v>82</v>
      </c>
      <c r="E92" s="43" t="s">
        <v>1794</v>
      </c>
      <c r="F92" s="43">
        <v>7985.21</v>
      </c>
      <c r="G92" s="43">
        <v>239.56</v>
      </c>
      <c r="H92" s="45">
        <v>7745.65</v>
      </c>
      <c r="I92" s="43">
        <v>1</v>
      </c>
      <c r="J92" s="43" t="s">
        <v>62</v>
      </c>
      <c r="K92" s="43"/>
      <c r="L92" s="43" t="s">
        <v>163</v>
      </c>
      <c r="M92" s="43"/>
      <c r="N92" s="43" t="s">
        <v>1831</v>
      </c>
      <c r="O92" s="43" t="s">
        <v>1832</v>
      </c>
      <c r="P92" s="43"/>
    </row>
    <row r="93" ht="15.6" spans="1:16">
      <c r="A93" s="38">
        <v>92</v>
      </c>
      <c r="B93" s="19" t="s">
        <v>1311</v>
      </c>
      <c r="C93" s="44" t="s">
        <v>1833</v>
      </c>
      <c r="D93" s="43" t="s">
        <v>82</v>
      </c>
      <c r="E93" s="43" t="s">
        <v>1794</v>
      </c>
      <c r="F93" s="43">
        <v>7464.27</v>
      </c>
      <c r="G93" s="43">
        <v>223.93</v>
      </c>
      <c r="H93" s="45">
        <v>7240.34</v>
      </c>
      <c r="I93" s="43">
        <v>1</v>
      </c>
      <c r="J93" s="43" t="s">
        <v>62</v>
      </c>
      <c r="K93" s="43"/>
      <c r="L93" s="43" t="s">
        <v>163</v>
      </c>
      <c r="M93" s="43"/>
      <c r="N93" s="43" t="s">
        <v>1831</v>
      </c>
      <c r="O93" s="43" t="s">
        <v>1832</v>
      </c>
      <c r="P93" s="43"/>
    </row>
    <row r="94" ht="15.6" spans="1:16">
      <c r="A94" s="38">
        <v>93</v>
      </c>
      <c r="B94" s="19" t="s">
        <v>1311</v>
      </c>
      <c r="C94" s="44" t="s">
        <v>1834</v>
      </c>
      <c r="D94" s="43" t="s">
        <v>82</v>
      </c>
      <c r="E94" s="43" t="s">
        <v>1794</v>
      </c>
      <c r="F94" s="43">
        <v>15</v>
      </c>
      <c r="G94" s="43">
        <v>0.45</v>
      </c>
      <c r="H94" s="45">
        <v>14.55</v>
      </c>
      <c r="I94" s="43">
        <v>1</v>
      </c>
      <c r="J94" s="43" t="s">
        <v>62</v>
      </c>
      <c r="K94" s="43"/>
      <c r="L94" s="43" t="s">
        <v>163</v>
      </c>
      <c r="M94" s="43"/>
      <c r="N94" s="43" t="s">
        <v>1835</v>
      </c>
      <c r="O94" s="43" t="s">
        <v>1836</v>
      </c>
      <c r="P94" s="43"/>
    </row>
    <row r="95" ht="15.6" spans="1:16">
      <c r="A95" s="38">
        <v>94</v>
      </c>
      <c r="B95" s="19" t="s">
        <v>1311</v>
      </c>
      <c r="C95" s="44" t="s">
        <v>1837</v>
      </c>
      <c r="D95" s="43" t="s">
        <v>82</v>
      </c>
      <c r="E95" s="43" t="s">
        <v>1794</v>
      </c>
      <c r="F95" s="43">
        <v>5788.21</v>
      </c>
      <c r="G95" s="43">
        <v>173.65</v>
      </c>
      <c r="H95" s="45">
        <v>5614.56</v>
      </c>
      <c r="I95" s="43">
        <v>1</v>
      </c>
      <c r="J95" s="43" t="s">
        <v>62</v>
      </c>
      <c r="K95" s="43"/>
      <c r="L95" s="43" t="s">
        <v>163</v>
      </c>
      <c r="M95" s="43"/>
      <c r="N95" s="43" t="s">
        <v>1838</v>
      </c>
      <c r="O95" s="43" t="s">
        <v>1839</v>
      </c>
      <c r="P95" s="43"/>
    </row>
    <row r="96" ht="15.6" spans="1:16">
      <c r="A96" s="38">
        <v>95</v>
      </c>
      <c r="B96" s="19" t="s">
        <v>1475</v>
      </c>
      <c r="C96" s="44" t="s">
        <v>1840</v>
      </c>
      <c r="D96" s="56" t="s">
        <v>101</v>
      </c>
      <c r="E96" s="43" t="s">
        <v>1841</v>
      </c>
      <c r="F96" s="43">
        <v>25696.36</v>
      </c>
      <c r="G96" s="43">
        <v>16262.28</v>
      </c>
      <c r="H96" s="45">
        <v>9434.08</v>
      </c>
      <c r="I96" s="43">
        <v>10</v>
      </c>
      <c r="J96" s="43" t="s">
        <v>89</v>
      </c>
      <c r="K96" s="43"/>
      <c r="L96" s="43" t="s">
        <v>1842</v>
      </c>
      <c r="M96" s="43"/>
      <c r="N96" s="43" t="s">
        <v>1843</v>
      </c>
      <c r="O96" s="43" t="s">
        <v>1844</v>
      </c>
      <c r="P96" s="52"/>
    </row>
    <row r="97" ht="15.6" spans="1:16">
      <c r="A97" s="38">
        <v>96</v>
      </c>
      <c r="B97" s="19" t="s">
        <v>1475</v>
      </c>
      <c r="C97" s="44" t="s">
        <v>1845</v>
      </c>
      <c r="D97" s="56" t="s">
        <v>101</v>
      </c>
      <c r="E97" s="43" t="s">
        <v>1841</v>
      </c>
      <c r="F97" s="43">
        <v>76913.82</v>
      </c>
      <c r="G97" s="43">
        <v>28206.42</v>
      </c>
      <c r="H97" s="45">
        <v>48707.4</v>
      </c>
      <c r="I97" s="43">
        <v>18</v>
      </c>
      <c r="J97" s="43" t="s">
        <v>89</v>
      </c>
      <c r="K97" s="43"/>
      <c r="L97" s="43" t="s">
        <v>1842</v>
      </c>
      <c r="M97" s="43"/>
      <c r="N97" s="43" t="s">
        <v>1846</v>
      </c>
      <c r="O97" s="43" t="s">
        <v>1847</v>
      </c>
      <c r="P97" s="52"/>
    </row>
    <row r="98" ht="15.6" spans="1:16">
      <c r="A98" s="38">
        <v>97</v>
      </c>
      <c r="B98" s="19" t="s">
        <v>1677</v>
      </c>
      <c r="C98" s="44" t="s">
        <v>1848</v>
      </c>
      <c r="D98" s="56" t="s">
        <v>101</v>
      </c>
      <c r="E98" s="43" t="s">
        <v>1841</v>
      </c>
      <c r="F98" s="43">
        <v>12369.62</v>
      </c>
      <c r="G98" s="43">
        <v>6384.45</v>
      </c>
      <c r="H98" s="45">
        <v>5985.17</v>
      </c>
      <c r="I98" s="43">
        <v>28</v>
      </c>
      <c r="J98" s="43" t="s">
        <v>89</v>
      </c>
      <c r="K98" s="43"/>
      <c r="L98" s="43" t="s">
        <v>1842</v>
      </c>
      <c r="M98" s="43"/>
      <c r="N98" s="43" t="s">
        <v>1849</v>
      </c>
      <c r="O98" s="43" t="s">
        <v>1850</v>
      </c>
      <c r="P98" s="52"/>
    </row>
    <row r="99" ht="15.6" spans="1:16">
      <c r="A99" s="38">
        <v>98</v>
      </c>
      <c r="B99" s="19" t="s">
        <v>1311</v>
      </c>
      <c r="C99" s="44" t="s">
        <v>1851</v>
      </c>
      <c r="D99" s="43" t="s">
        <v>32</v>
      </c>
      <c r="E99" s="43" t="s">
        <v>1852</v>
      </c>
      <c r="F99" s="43">
        <v>3128.96</v>
      </c>
      <c r="G99" s="43">
        <v>93.87</v>
      </c>
      <c r="H99" s="45">
        <v>3035.09</v>
      </c>
      <c r="I99" s="43">
        <v>1</v>
      </c>
      <c r="J99" s="43" t="s">
        <v>33</v>
      </c>
      <c r="K99" s="43"/>
      <c r="L99" s="43" t="s">
        <v>1853</v>
      </c>
      <c r="M99" s="43"/>
      <c r="N99" s="43" t="s">
        <v>1854</v>
      </c>
      <c r="O99" s="43" t="s">
        <v>1855</v>
      </c>
      <c r="P99" s="52"/>
    </row>
    <row r="100" ht="15.6" spans="1:16">
      <c r="A100" s="38">
        <v>99</v>
      </c>
      <c r="B100" s="19" t="s">
        <v>1221</v>
      </c>
      <c r="C100" s="44" t="s">
        <v>1856</v>
      </c>
      <c r="D100" s="43" t="s">
        <v>32</v>
      </c>
      <c r="E100" s="43" t="s">
        <v>1852</v>
      </c>
      <c r="F100" s="43">
        <v>9888.81</v>
      </c>
      <c r="G100" s="43">
        <v>296.66</v>
      </c>
      <c r="H100" s="45">
        <v>9592.15</v>
      </c>
      <c r="I100" s="43">
        <v>1</v>
      </c>
      <c r="J100" s="43" t="s">
        <v>33</v>
      </c>
      <c r="K100" s="43"/>
      <c r="L100" s="43" t="s">
        <v>1853</v>
      </c>
      <c r="M100" s="43"/>
      <c r="N100" s="43" t="s">
        <v>1857</v>
      </c>
      <c r="O100" s="43" t="s">
        <v>1858</v>
      </c>
      <c r="P100" s="52"/>
    </row>
    <row r="101" ht="15.6" spans="1:16">
      <c r="A101" s="38">
        <v>100</v>
      </c>
      <c r="B101" s="19" t="s">
        <v>1311</v>
      </c>
      <c r="C101" s="44" t="s">
        <v>1859</v>
      </c>
      <c r="D101" s="43" t="s">
        <v>32</v>
      </c>
      <c r="E101" s="43" t="s">
        <v>1852</v>
      </c>
      <c r="F101" s="43">
        <v>1070.7</v>
      </c>
      <c r="G101" s="43">
        <v>32.12</v>
      </c>
      <c r="H101" s="45">
        <v>1038.58</v>
      </c>
      <c r="I101" s="43">
        <v>1</v>
      </c>
      <c r="J101" s="43" t="s">
        <v>33</v>
      </c>
      <c r="K101" s="43"/>
      <c r="L101" s="43" t="s">
        <v>1860</v>
      </c>
      <c r="M101" s="43"/>
      <c r="N101" s="43" t="s">
        <v>1861</v>
      </c>
      <c r="O101" s="43" t="s">
        <v>1862</v>
      </c>
      <c r="P101" s="52"/>
    </row>
    <row r="102" ht="15.6" spans="1:16">
      <c r="A102" s="38">
        <v>101</v>
      </c>
      <c r="B102" s="19" t="s">
        <v>1475</v>
      </c>
      <c r="C102" s="44" t="s">
        <v>1863</v>
      </c>
      <c r="D102" s="43" t="s">
        <v>32</v>
      </c>
      <c r="E102" s="43" t="s">
        <v>1852</v>
      </c>
      <c r="F102" s="43">
        <v>8257.8</v>
      </c>
      <c r="G102" s="43">
        <v>247.73</v>
      </c>
      <c r="H102" s="45">
        <v>8010.07</v>
      </c>
      <c r="I102" s="43">
        <v>1</v>
      </c>
      <c r="J102" s="43" t="s">
        <v>33</v>
      </c>
      <c r="K102" s="43"/>
      <c r="L102" s="43" t="s">
        <v>1864</v>
      </c>
      <c r="M102" s="43"/>
      <c r="N102" s="43" t="s">
        <v>1732</v>
      </c>
      <c r="O102" s="43" t="s">
        <v>1733</v>
      </c>
      <c r="P102" s="52"/>
    </row>
    <row r="103" ht="15.6" spans="1:16">
      <c r="A103" s="38">
        <v>102</v>
      </c>
      <c r="B103" s="19" t="s">
        <v>1311</v>
      </c>
      <c r="C103" s="44" t="s">
        <v>1865</v>
      </c>
      <c r="D103" s="43" t="s">
        <v>32</v>
      </c>
      <c r="E103" s="43" t="s">
        <v>1852</v>
      </c>
      <c r="F103" s="43">
        <v>3358.55</v>
      </c>
      <c r="G103" s="43">
        <v>100.76</v>
      </c>
      <c r="H103" s="45">
        <v>3257.79</v>
      </c>
      <c r="I103" s="43">
        <v>1</v>
      </c>
      <c r="J103" s="43" t="s">
        <v>33</v>
      </c>
      <c r="K103" s="43"/>
      <c r="L103" s="43" t="s">
        <v>1866</v>
      </c>
      <c r="M103" s="43"/>
      <c r="N103" s="43" t="s">
        <v>1867</v>
      </c>
      <c r="O103" s="43" t="s">
        <v>1868</v>
      </c>
      <c r="P103" s="52"/>
    </row>
    <row r="104" ht="15.6" spans="1:16">
      <c r="A104" s="38">
        <v>103</v>
      </c>
      <c r="B104" s="19" t="s">
        <v>1311</v>
      </c>
      <c r="C104" s="44" t="s">
        <v>1869</v>
      </c>
      <c r="D104" s="43" t="s">
        <v>32</v>
      </c>
      <c r="E104" s="43" t="s">
        <v>1852</v>
      </c>
      <c r="F104" s="43">
        <v>2399.38</v>
      </c>
      <c r="G104" s="43">
        <v>71.98</v>
      </c>
      <c r="H104" s="45">
        <v>2327.4</v>
      </c>
      <c r="I104" s="43">
        <v>1</v>
      </c>
      <c r="J104" s="43" t="s">
        <v>33</v>
      </c>
      <c r="K104" s="43"/>
      <c r="L104" s="43" t="s">
        <v>1870</v>
      </c>
      <c r="M104" s="43"/>
      <c r="N104" s="43" t="s">
        <v>1871</v>
      </c>
      <c r="O104" s="43" t="s">
        <v>1872</v>
      </c>
      <c r="P104" s="52"/>
    </row>
    <row r="105" ht="15.6" spans="1:16">
      <c r="A105" s="38">
        <v>104</v>
      </c>
      <c r="B105" s="19" t="s">
        <v>1311</v>
      </c>
      <c r="C105" s="44" t="s">
        <v>1873</v>
      </c>
      <c r="D105" s="43" t="s">
        <v>34</v>
      </c>
      <c r="E105" s="43" t="s">
        <v>1666</v>
      </c>
      <c r="F105" s="43">
        <v>3628.29</v>
      </c>
      <c r="G105" s="43">
        <v>108.85</v>
      </c>
      <c r="H105" s="45">
        <v>3519.44</v>
      </c>
      <c r="I105" s="43">
        <v>1</v>
      </c>
      <c r="J105" s="43" t="s">
        <v>26</v>
      </c>
      <c r="K105" s="43"/>
      <c r="L105" s="43" t="s">
        <v>151</v>
      </c>
      <c r="M105" s="43"/>
      <c r="N105" s="43" t="s">
        <v>1874</v>
      </c>
      <c r="O105" s="43" t="s">
        <v>1875</v>
      </c>
      <c r="P105" s="52"/>
    </row>
    <row r="106" ht="15.6" spans="1:16">
      <c r="A106" s="38">
        <v>105</v>
      </c>
      <c r="B106" s="19" t="s">
        <v>1221</v>
      </c>
      <c r="C106" s="44" t="s">
        <v>1876</v>
      </c>
      <c r="D106" s="43" t="s">
        <v>34</v>
      </c>
      <c r="E106" s="43" t="s">
        <v>1666</v>
      </c>
      <c r="F106" s="43">
        <v>3699.77</v>
      </c>
      <c r="G106" s="43">
        <v>260.52</v>
      </c>
      <c r="H106" s="45">
        <v>3439.25</v>
      </c>
      <c r="I106" s="43">
        <v>1</v>
      </c>
      <c r="J106" s="43" t="s">
        <v>26</v>
      </c>
      <c r="K106" s="43"/>
      <c r="L106" s="43" t="s">
        <v>151</v>
      </c>
      <c r="M106" s="43"/>
      <c r="N106" s="43" t="s">
        <v>1877</v>
      </c>
      <c r="O106" s="43" t="s">
        <v>1878</v>
      </c>
      <c r="P106" s="52"/>
    </row>
    <row r="107" ht="15.6" spans="1:16">
      <c r="A107" s="38">
        <v>106</v>
      </c>
      <c r="B107" s="19" t="s">
        <v>1311</v>
      </c>
      <c r="C107" s="44" t="s">
        <v>1879</v>
      </c>
      <c r="D107" s="43" t="s">
        <v>34</v>
      </c>
      <c r="E107" s="43" t="s">
        <v>1666</v>
      </c>
      <c r="F107" s="43">
        <v>3859.15</v>
      </c>
      <c r="G107" s="43">
        <v>115.77</v>
      </c>
      <c r="H107" s="45">
        <v>3743.38</v>
      </c>
      <c r="I107" s="43">
        <v>1</v>
      </c>
      <c r="J107" s="43" t="s">
        <v>26</v>
      </c>
      <c r="K107" s="43"/>
      <c r="L107" s="43" t="s">
        <v>151</v>
      </c>
      <c r="M107" s="43"/>
      <c r="N107" s="43" t="s">
        <v>1871</v>
      </c>
      <c r="O107" s="43" t="s">
        <v>1872</v>
      </c>
      <c r="P107" s="52"/>
    </row>
    <row r="108" ht="15.6" spans="1:16">
      <c r="A108" s="38">
        <v>107</v>
      </c>
      <c r="B108" s="19" t="s">
        <v>1677</v>
      </c>
      <c r="C108" s="44" t="s">
        <v>1880</v>
      </c>
      <c r="D108" s="43" t="s">
        <v>34</v>
      </c>
      <c r="E108" s="43" t="s">
        <v>1666</v>
      </c>
      <c r="F108" s="43">
        <v>2572.46</v>
      </c>
      <c r="G108" s="43">
        <v>285.1</v>
      </c>
      <c r="H108" s="45">
        <v>2287.36</v>
      </c>
      <c r="I108" s="43">
        <v>1</v>
      </c>
      <c r="J108" s="43" t="s">
        <v>26</v>
      </c>
      <c r="K108" s="43"/>
      <c r="L108" s="43" t="s">
        <v>151</v>
      </c>
      <c r="M108" s="43"/>
      <c r="N108" s="43" t="s">
        <v>1881</v>
      </c>
      <c r="O108" s="43" t="s">
        <v>1882</v>
      </c>
      <c r="P108" s="52"/>
    </row>
    <row r="109" ht="15.6" spans="1:16">
      <c r="A109" s="38">
        <v>108</v>
      </c>
      <c r="B109" s="19" t="s">
        <v>1311</v>
      </c>
      <c r="C109" s="44" t="s">
        <v>1883</v>
      </c>
      <c r="D109" s="43" t="s">
        <v>34</v>
      </c>
      <c r="E109" s="43" t="s">
        <v>1666</v>
      </c>
      <c r="F109" s="43">
        <v>2583.64</v>
      </c>
      <c r="G109" s="43">
        <v>390.75</v>
      </c>
      <c r="H109" s="45">
        <v>2192.89</v>
      </c>
      <c r="I109" s="43">
        <v>1</v>
      </c>
      <c r="J109" s="43" t="s">
        <v>26</v>
      </c>
      <c r="K109" s="43"/>
      <c r="L109" s="43" t="s">
        <v>151</v>
      </c>
      <c r="M109" s="43"/>
      <c r="N109" s="43" t="s">
        <v>1884</v>
      </c>
      <c r="O109" s="43" t="s">
        <v>1885</v>
      </c>
      <c r="P109" s="52"/>
    </row>
    <row r="110" ht="15.6" spans="1:16">
      <c r="A110" s="38">
        <v>109</v>
      </c>
      <c r="B110" s="19" t="s">
        <v>1311</v>
      </c>
      <c r="C110" s="44" t="s">
        <v>1886</v>
      </c>
      <c r="D110" s="43" t="s">
        <v>34</v>
      </c>
      <c r="E110" s="43" t="s">
        <v>1666</v>
      </c>
      <c r="F110" s="43">
        <v>3378.79</v>
      </c>
      <c r="G110" s="43">
        <v>1239.01</v>
      </c>
      <c r="H110" s="45">
        <v>2139.78</v>
      </c>
      <c r="I110" s="43">
        <v>1</v>
      </c>
      <c r="J110" s="43" t="s">
        <v>26</v>
      </c>
      <c r="K110" s="43"/>
      <c r="L110" s="43" t="s">
        <v>151</v>
      </c>
      <c r="M110" s="43"/>
      <c r="N110" s="43" t="s">
        <v>1887</v>
      </c>
      <c r="O110" s="43" t="s">
        <v>1888</v>
      </c>
      <c r="P110" s="52"/>
    </row>
    <row r="111" ht="15.6" spans="1:16">
      <c r="A111" s="38">
        <v>110</v>
      </c>
      <c r="B111" s="19" t="s">
        <v>1677</v>
      </c>
      <c r="C111" s="44" t="s">
        <v>1889</v>
      </c>
      <c r="D111" s="43" t="s">
        <v>34</v>
      </c>
      <c r="E111" s="43" t="s">
        <v>1666</v>
      </c>
      <c r="F111" s="43">
        <v>3691.18</v>
      </c>
      <c r="G111" s="43">
        <v>409.09</v>
      </c>
      <c r="H111" s="45">
        <v>3282.09</v>
      </c>
      <c r="I111" s="43">
        <v>1</v>
      </c>
      <c r="J111" s="43" t="s">
        <v>26</v>
      </c>
      <c r="K111" s="43"/>
      <c r="L111" s="43" t="s">
        <v>151</v>
      </c>
      <c r="M111" s="43"/>
      <c r="N111" s="43" t="s">
        <v>1890</v>
      </c>
      <c r="O111" s="43" t="s">
        <v>1891</v>
      </c>
      <c r="P111" s="52"/>
    </row>
    <row r="112" ht="15.6" spans="1:16">
      <c r="A112" s="38">
        <v>111</v>
      </c>
      <c r="B112" s="19" t="s">
        <v>1311</v>
      </c>
      <c r="C112" s="44" t="s">
        <v>1892</v>
      </c>
      <c r="D112" s="43" t="s">
        <v>34</v>
      </c>
      <c r="E112" s="43" t="s">
        <v>1666</v>
      </c>
      <c r="F112" s="43">
        <v>2572.46</v>
      </c>
      <c r="G112" s="43">
        <v>250.44</v>
      </c>
      <c r="H112" s="45">
        <v>2322.02</v>
      </c>
      <c r="I112" s="43">
        <v>1</v>
      </c>
      <c r="J112" s="43" t="s">
        <v>26</v>
      </c>
      <c r="K112" s="43"/>
      <c r="L112" s="43" t="s">
        <v>456</v>
      </c>
      <c r="M112" s="43"/>
      <c r="N112" s="43" t="s">
        <v>1893</v>
      </c>
      <c r="O112" s="43" t="s">
        <v>1894</v>
      </c>
      <c r="P112" s="52"/>
    </row>
    <row r="113" ht="15.6" spans="1:16">
      <c r="A113" s="38">
        <v>112</v>
      </c>
      <c r="B113" s="19" t="s">
        <v>1311</v>
      </c>
      <c r="C113" s="44" t="s">
        <v>1895</v>
      </c>
      <c r="D113" s="43" t="s">
        <v>34</v>
      </c>
      <c r="E113" s="43" t="s">
        <v>1666</v>
      </c>
      <c r="F113" s="43">
        <v>2895.41</v>
      </c>
      <c r="G113" s="43">
        <v>86.86</v>
      </c>
      <c r="H113" s="45">
        <v>2808.55</v>
      </c>
      <c r="I113" s="43">
        <v>1</v>
      </c>
      <c r="J113" s="43" t="s">
        <v>26</v>
      </c>
      <c r="K113" s="43"/>
      <c r="L113" s="43" t="s">
        <v>456</v>
      </c>
      <c r="M113" s="43"/>
      <c r="N113" s="43" t="s">
        <v>1896</v>
      </c>
      <c r="O113" s="43" t="s">
        <v>1897</v>
      </c>
      <c r="P113" s="52"/>
    </row>
    <row r="114" ht="15.6" spans="1:16">
      <c r="A114" s="38">
        <v>113</v>
      </c>
      <c r="B114" s="19" t="s">
        <v>1311</v>
      </c>
      <c r="C114" s="44" t="s">
        <v>1898</v>
      </c>
      <c r="D114" s="43" t="s">
        <v>49</v>
      </c>
      <c r="E114" s="43" t="s">
        <v>1752</v>
      </c>
      <c r="F114" s="43">
        <v>9045.19</v>
      </c>
      <c r="G114" s="43">
        <v>2830.33</v>
      </c>
      <c r="H114" s="45">
        <v>6214.86</v>
      </c>
      <c r="I114" s="43">
        <v>1</v>
      </c>
      <c r="J114" s="43" t="s">
        <v>67</v>
      </c>
      <c r="K114" s="43"/>
      <c r="L114" s="43" t="s">
        <v>1899</v>
      </c>
      <c r="M114" s="43"/>
      <c r="N114" s="43" t="s">
        <v>1900</v>
      </c>
      <c r="O114" s="43" t="s">
        <v>1901</v>
      </c>
      <c r="P114" s="52"/>
    </row>
    <row r="115" ht="15.6" spans="1:16">
      <c r="A115" s="38">
        <v>114</v>
      </c>
      <c r="B115" s="19" t="s">
        <v>1311</v>
      </c>
      <c r="C115" s="44" t="s">
        <v>1902</v>
      </c>
      <c r="D115" s="43" t="s">
        <v>49</v>
      </c>
      <c r="E115" s="43" t="s">
        <v>1752</v>
      </c>
      <c r="F115" s="43">
        <v>6989.11</v>
      </c>
      <c r="G115" s="43">
        <v>209.67</v>
      </c>
      <c r="H115" s="45">
        <v>6779.44</v>
      </c>
      <c r="I115" s="43">
        <v>1</v>
      </c>
      <c r="J115" s="43" t="s">
        <v>67</v>
      </c>
      <c r="K115" s="43"/>
      <c r="L115" s="43" t="s">
        <v>1899</v>
      </c>
      <c r="M115" s="43"/>
      <c r="N115" s="43" t="s">
        <v>1871</v>
      </c>
      <c r="O115" s="43" t="s">
        <v>1872</v>
      </c>
      <c r="P115" s="52"/>
    </row>
    <row r="116" ht="15.6" spans="1:16">
      <c r="A116" s="38">
        <v>115</v>
      </c>
      <c r="B116" s="19" t="s">
        <v>1311</v>
      </c>
      <c r="C116" s="44" t="s">
        <v>1903</v>
      </c>
      <c r="D116" s="43" t="s">
        <v>49</v>
      </c>
      <c r="E116" s="43" t="s">
        <v>1752</v>
      </c>
      <c r="F116" s="43">
        <v>5981.9</v>
      </c>
      <c r="G116" s="43">
        <v>179.46</v>
      </c>
      <c r="H116" s="45">
        <v>5802.44</v>
      </c>
      <c r="I116" s="43">
        <v>1</v>
      </c>
      <c r="J116" s="43" t="s">
        <v>67</v>
      </c>
      <c r="K116" s="43"/>
      <c r="L116" s="43" t="s">
        <v>1899</v>
      </c>
      <c r="M116" s="43"/>
      <c r="N116" s="43" t="s">
        <v>1904</v>
      </c>
      <c r="O116" s="43" t="s">
        <v>1905</v>
      </c>
      <c r="P116" s="52"/>
    </row>
    <row r="117" ht="15.6" spans="1:16">
      <c r="A117" s="38">
        <v>116</v>
      </c>
      <c r="B117" s="19" t="s">
        <v>1311</v>
      </c>
      <c r="C117" s="44" t="s">
        <v>1906</v>
      </c>
      <c r="D117" s="43" t="s">
        <v>49</v>
      </c>
      <c r="E117" s="43" t="s">
        <v>1752</v>
      </c>
      <c r="F117" s="43">
        <v>5658.64</v>
      </c>
      <c r="G117" s="43">
        <v>169.76</v>
      </c>
      <c r="H117" s="45">
        <v>5488.88</v>
      </c>
      <c r="I117" s="43">
        <v>1</v>
      </c>
      <c r="J117" s="43" t="s">
        <v>67</v>
      </c>
      <c r="K117" s="43"/>
      <c r="L117" s="43" t="s">
        <v>1899</v>
      </c>
      <c r="M117" s="43"/>
      <c r="N117" s="43" t="s">
        <v>1907</v>
      </c>
      <c r="O117" s="43" t="s">
        <v>1908</v>
      </c>
      <c r="P117" s="52"/>
    </row>
    <row r="118" ht="15.6" spans="1:16">
      <c r="A118" s="38">
        <v>117</v>
      </c>
      <c r="B118" s="19" t="s">
        <v>1311</v>
      </c>
      <c r="C118" s="44" t="s">
        <v>1909</v>
      </c>
      <c r="D118" s="43" t="s">
        <v>49</v>
      </c>
      <c r="E118" s="43" t="s">
        <v>1752</v>
      </c>
      <c r="F118" s="43">
        <v>4102.27</v>
      </c>
      <c r="G118" s="43">
        <v>123.07</v>
      </c>
      <c r="H118" s="45">
        <v>3979.2</v>
      </c>
      <c r="I118" s="43">
        <v>1</v>
      </c>
      <c r="J118" s="43" t="s">
        <v>67</v>
      </c>
      <c r="K118" s="43"/>
      <c r="L118" s="43" t="s">
        <v>1899</v>
      </c>
      <c r="M118" s="43"/>
      <c r="N118" s="43" t="s">
        <v>1910</v>
      </c>
      <c r="O118" s="43" t="s">
        <v>1911</v>
      </c>
      <c r="P118" s="52"/>
    </row>
    <row r="119" ht="15.6" spans="1:16">
      <c r="A119" s="38">
        <v>118</v>
      </c>
      <c r="B119" s="19" t="s">
        <v>1311</v>
      </c>
      <c r="C119" s="44" t="s">
        <v>1912</v>
      </c>
      <c r="D119" s="43" t="s">
        <v>49</v>
      </c>
      <c r="E119" s="43" t="s">
        <v>1752</v>
      </c>
      <c r="F119" s="43">
        <v>6770.78</v>
      </c>
      <c r="G119" s="43">
        <v>203.12</v>
      </c>
      <c r="H119" s="45">
        <v>6567.66</v>
      </c>
      <c r="I119" s="43">
        <v>1</v>
      </c>
      <c r="J119" s="43" t="s">
        <v>26</v>
      </c>
      <c r="K119" s="43"/>
      <c r="L119" s="43" t="s">
        <v>1899</v>
      </c>
      <c r="M119" s="43"/>
      <c r="N119" s="43" t="s">
        <v>1913</v>
      </c>
      <c r="O119" s="43" t="s">
        <v>1914</v>
      </c>
      <c r="P119" s="52"/>
    </row>
    <row r="120" ht="15.6" spans="1:16">
      <c r="A120" s="38">
        <v>119</v>
      </c>
      <c r="B120" s="19" t="s">
        <v>1221</v>
      </c>
      <c r="C120" s="44" t="s">
        <v>1915</v>
      </c>
      <c r="D120" s="43" t="s">
        <v>59</v>
      </c>
      <c r="E120" s="43" t="s">
        <v>1747</v>
      </c>
      <c r="F120" s="43">
        <v>994.75</v>
      </c>
      <c r="G120" s="43">
        <v>29.84</v>
      </c>
      <c r="H120" s="45">
        <v>964.91</v>
      </c>
      <c r="I120" s="43">
        <v>1</v>
      </c>
      <c r="J120" s="43" t="s">
        <v>33</v>
      </c>
      <c r="K120" s="43"/>
      <c r="L120" s="43" t="s">
        <v>1757</v>
      </c>
      <c r="M120" s="43"/>
      <c r="N120" s="43" t="s">
        <v>1916</v>
      </c>
      <c r="O120" s="43" t="s">
        <v>1917</v>
      </c>
      <c r="P120" s="52"/>
    </row>
    <row r="121" ht="15.6" spans="1:16">
      <c r="A121" s="38">
        <v>120</v>
      </c>
      <c r="B121" s="19" t="s">
        <v>1221</v>
      </c>
      <c r="C121" s="44" t="s">
        <v>1918</v>
      </c>
      <c r="D121" s="43" t="s">
        <v>59</v>
      </c>
      <c r="E121" s="43" t="s">
        <v>1747</v>
      </c>
      <c r="F121" s="43">
        <v>7105.26</v>
      </c>
      <c r="G121" s="43">
        <v>213.16</v>
      </c>
      <c r="H121" s="45">
        <v>6892.1</v>
      </c>
      <c r="I121" s="43">
        <v>1</v>
      </c>
      <c r="J121" s="43" t="s">
        <v>33</v>
      </c>
      <c r="K121" s="43"/>
      <c r="L121" s="43" t="s">
        <v>1919</v>
      </c>
      <c r="M121" s="43"/>
      <c r="N121" s="43" t="s">
        <v>1920</v>
      </c>
      <c r="O121" s="43" t="s">
        <v>1921</v>
      </c>
      <c r="P121" s="52"/>
    </row>
    <row r="122" ht="15.6" spans="1:16">
      <c r="A122" s="38">
        <v>121</v>
      </c>
      <c r="B122" s="19" t="s">
        <v>1311</v>
      </c>
      <c r="C122" s="44" t="s">
        <v>1922</v>
      </c>
      <c r="D122" s="43" t="s">
        <v>59</v>
      </c>
      <c r="E122" s="43" t="s">
        <v>1747</v>
      </c>
      <c r="F122" s="43">
        <v>382.2</v>
      </c>
      <c r="G122" s="43">
        <v>11.47</v>
      </c>
      <c r="H122" s="45">
        <v>370.73</v>
      </c>
      <c r="I122" s="43">
        <v>1</v>
      </c>
      <c r="J122" s="43" t="s">
        <v>33</v>
      </c>
      <c r="K122" s="43"/>
      <c r="L122" s="43" t="s">
        <v>1923</v>
      </c>
      <c r="M122" s="43"/>
      <c r="N122" s="43" t="s">
        <v>1835</v>
      </c>
      <c r="O122" s="43" t="s">
        <v>1836</v>
      </c>
      <c r="P122" s="52"/>
    </row>
    <row r="123" ht="15.6" spans="1:16">
      <c r="A123" s="38">
        <v>122</v>
      </c>
      <c r="B123" s="19" t="s">
        <v>1311</v>
      </c>
      <c r="C123" s="44" t="s">
        <v>1924</v>
      </c>
      <c r="D123" s="43" t="s">
        <v>59</v>
      </c>
      <c r="E123" s="43" t="s">
        <v>1747</v>
      </c>
      <c r="F123" s="43">
        <v>994.75</v>
      </c>
      <c r="G123" s="43">
        <v>29.84</v>
      </c>
      <c r="H123" s="45">
        <v>964.91</v>
      </c>
      <c r="I123" s="43">
        <v>1</v>
      </c>
      <c r="J123" s="43" t="s">
        <v>33</v>
      </c>
      <c r="K123" s="43"/>
      <c r="L123" s="43" t="s">
        <v>1923</v>
      </c>
      <c r="M123" s="43"/>
      <c r="N123" s="43" t="s">
        <v>1925</v>
      </c>
      <c r="O123" s="43" t="s">
        <v>1926</v>
      </c>
      <c r="P123" s="52"/>
    </row>
    <row r="124" ht="15.6" spans="1:16">
      <c r="A124" s="38">
        <v>123</v>
      </c>
      <c r="B124" s="19" t="s">
        <v>1311</v>
      </c>
      <c r="C124" s="44" t="s">
        <v>1927</v>
      </c>
      <c r="D124" s="43" t="s">
        <v>59</v>
      </c>
      <c r="E124" s="43" t="s">
        <v>1747</v>
      </c>
      <c r="F124" s="43">
        <v>1194.6</v>
      </c>
      <c r="G124" s="43">
        <v>35.84</v>
      </c>
      <c r="H124" s="45">
        <v>1158.76</v>
      </c>
      <c r="I124" s="43">
        <v>1</v>
      </c>
      <c r="J124" s="43" t="s">
        <v>33</v>
      </c>
      <c r="K124" s="43"/>
      <c r="L124" s="43" t="s">
        <v>1923</v>
      </c>
      <c r="M124" s="43"/>
      <c r="N124" s="43" t="s">
        <v>1928</v>
      </c>
      <c r="O124" s="43" t="s">
        <v>1929</v>
      </c>
      <c r="P124" s="52"/>
    </row>
    <row r="125" ht="15.6" spans="1:16">
      <c r="A125" s="38">
        <v>124</v>
      </c>
      <c r="B125" s="19" t="s">
        <v>1221</v>
      </c>
      <c r="C125" s="44" t="s">
        <v>1930</v>
      </c>
      <c r="D125" s="43" t="s">
        <v>59</v>
      </c>
      <c r="E125" s="43" t="s">
        <v>1747</v>
      </c>
      <c r="F125" s="43">
        <v>382.2</v>
      </c>
      <c r="G125" s="43">
        <v>11.47</v>
      </c>
      <c r="H125" s="45">
        <v>370.73</v>
      </c>
      <c r="I125" s="43">
        <v>1</v>
      </c>
      <c r="J125" s="43" t="s">
        <v>33</v>
      </c>
      <c r="K125" s="43"/>
      <c r="L125" s="43" t="s">
        <v>1537</v>
      </c>
      <c r="M125" s="43"/>
      <c r="N125" s="43" t="s">
        <v>1931</v>
      </c>
      <c r="O125" s="43" t="s">
        <v>1932</v>
      </c>
      <c r="P125" s="52"/>
    </row>
    <row r="126" ht="15.6" spans="1:16">
      <c r="A126" s="38">
        <v>125</v>
      </c>
      <c r="B126" s="19" t="s">
        <v>1311</v>
      </c>
      <c r="C126" s="44" t="s">
        <v>1933</v>
      </c>
      <c r="D126" s="43" t="s">
        <v>59</v>
      </c>
      <c r="E126" s="43" t="s">
        <v>1747</v>
      </c>
      <c r="F126" s="43">
        <v>8218.78</v>
      </c>
      <c r="G126" s="43">
        <v>246.56</v>
      </c>
      <c r="H126" s="45">
        <v>7972.22</v>
      </c>
      <c r="I126" s="43">
        <v>1</v>
      </c>
      <c r="J126" s="43" t="s">
        <v>33</v>
      </c>
      <c r="K126" s="43"/>
      <c r="L126" s="43" t="s">
        <v>1542</v>
      </c>
      <c r="M126" s="43"/>
      <c r="N126" s="43" t="s">
        <v>1934</v>
      </c>
      <c r="O126" s="43" t="s">
        <v>1935</v>
      </c>
      <c r="P126" s="52"/>
    </row>
    <row r="127" ht="15.6" spans="1:16">
      <c r="A127" s="38">
        <v>126</v>
      </c>
      <c r="B127" s="19" t="s">
        <v>1311</v>
      </c>
      <c r="C127" s="44" t="s">
        <v>1936</v>
      </c>
      <c r="D127" s="43" t="s">
        <v>59</v>
      </c>
      <c r="E127" s="43" t="s">
        <v>1747</v>
      </c>
      <c r="F127" s="43">
        <v>416.28</v>
      </c>
      <c r="G127" s="43">
        <v>12.49</v>
      </c>
      <c r="H127" s="45">
        <v>403.79</v>
      </c>
      <c r="I127" s="43">
        <v>1</v>
      </c>
      <c r="J127" s="43" t="s">
        <v>33</v>
      </c>
      <c r="K127" s="43"/>
      <c r="L127" s="43" t="s">
        <v>1937</v>
      </c>
      <c r="M127" s="43"/>
      <c r="N127" s="43" t="s">
        <v>1938</v>
      </c>
      <c r="O127" s="43" t="s">
        <v>1939</v>
      </c>
      <c r="P127" s="52"/>
    </row>
    <row r="128" ht="15.6" spans="1:16">
      <c r="A128" s="38">
        <v>127</v>
      </c>
      <c r="B128" s="19" t="s">
        <v>1311</v>
      </c>
      <c r="C128" s="44" t="s">
        <v>1940</v>
      </c>
      <c r="D128" s="43" t="s">
        <v>59</v>
      </c>
      <c r="E128" s="43" t="s">
        <v>1747</v>
      </c>
      <c r="F128" s="43">
        <v>5760.33</v>
      </c>
      <c r="G128" s="43">
        <v>172.81</v>
      </c>
      <c r="H128" s="45">
        <v>5587.52</v>
      </c>
      <c r="I128" s="43">
        <v>1</v>
      </c>
      <c r="J128" s="43" t="s">
        <v>33</v>
      </c>
      <c r="K128" s="43"/>
      <c r="L128" s="43" t="s">
        <v>1941</v>
      </c>
      <c r="M128" s="43"/>
      <c r="N128" s="43" t="s">
        <v>1942</v>
      </c>
      <c r="O128" s="43" t="s">
        <v>1943</v>
      </c>
      <c r="P128" s="52"/>
    </row>
    <row r="129" ht="15.6" spans="1:16">
      <c r="A129" s="38">
        <v>128</v>
      </c>
      <c r="B129" s="19" t="s">
        <v>1221</v>
      </c>
      <c r="C129" s="44" t="s">
        <v>1944</v>
      </c>
      <c r="D129" s="43" t="s">
        <v>59</v>
      </c>
      <c r="E129" s="43" t="s">
        <v>1747</v>
      </c>
      <c r="F129" s="43">
        <v>1961.65</v>
      </c>
      <c r="G129" s="43">
        <v>58.85</v>
      </c>
      <c r="H129" s="45">
        <v>1902.8</v>
      </c>
      <c r="I129" s="43">
        <v>1</v>
      </c>
      <c r="J129" s="43" t="s">
        <v>33</v>
      </c>
      <c r="K129" s="43"/>
      <c r="L129" s="43" t="s">
        <v>1941</v>
      </c>
      <c r="M129" s="43"/>
      <c r="N129" s="43" t="s">
        <v>1945</v>
      </c>
      <c r="O129" s="43" t="s">
        <v>1946</v>
      </c>
      <c r="P129" s="52"/>
    </row>
    <row r="130" ht="15.6" spans="1:16">
      <c r="A130" s="38">
        <v>129</v>
      </c>
      <c r="B130" s="19" t="s">
        <v>1311</v>
      </c>
      <c r="C130" s="44" t="s">
        <v>1947</v>
      </c>
      <c r="D130" s="43" t="s">
        <v>59</v>
      </c>
      <c r="E130" s="43" t="s">
        <v>1747</v>
      </c>
      <c r="F130" s="43">
        <v>13276.9</v>
      </c>
      <c r="G130" s="43">
        <v>398.31</v>
      </c>
      <c r="H130" s="45">
        <v>12878.59</v>
      </c>
      <c r="I130" s="43">
        <v>1</v>
      </c>
      <c r="J130" s="43" t="s">
        <v>33</v>
      </c>
      <c r="K130" s="43"/>
      <c r="L130" s="43" t="s">
        <v>1948</v>
      </c>
      <c r="M130" s="43"/>
      <c r="N130" s="43" t="s">
        <v>1949</v>
      </c>
      <c r="O130" s="43" t="s">
        <v>1950</v>
      </c>
      <c r="P130" s="52"/>
    </row>
    <row r="131" ht="15.6" spans="1:16">
      <c r="A131" s="38">
        <v>130</v>
      </c>
      <c r="B131" s="19" t="s">
        <v>1311</v>
      </c>
      <c r="C131" s="44" t="s">
        <v>1951</v>
      </c>
      <c r="D131" s="43" t="s">
        <v>59</v>
      </c>
      <c r="E131" s="43" t="s">
        <v>1747</v>
      </c>
      <c r="F131" s="43">
        <v>1194.6</v>
      </c>
      <c r="G131" s="43">
        <v>35.84</v>
      </c>
      <c r="H131" s="45">
        <v>1158.76</v>
      </c>
      <c r="I131" s="43">
        <v>1</v>
      </c>
      <c r="J131" s="43" t="s">
        <v>33</v>
      </c>
      <c r="K131" s="43"/>
      <c r="L131" s="43" t="s">
        <v>1952</v>
      </c>
      <c r="M131" s="43"/>
      <c r="N131" s="43" t="s">
        <v>1953</v>
      </c>
      <c r="O131" s="43" t="s">
        <v>1954</v>
      </c>
      <c r="P131" s="52"/>
    </row>
    <row r="132" ht="15.6" spans="1:16">
      <c r="A132" s="38">
        <v>131</v>
      </c>
      <c r="B132" s="19" t="s">
        <v>1311</v>
      </c>
      <c r="C132" s="44" t="s">
        <v>1955</v>
      </c>
      <c r="D132" s="43" t="s">
        <v>49</v>
      </c>
      <c r="E132" s="43" t="s">
        <v>1752</v>
      </c>
      <c r="F132" s="43">
        <v>6795.88</v>
      </c>
      <c r="G132" s="43">
        <v>203.88</v>
      </c>
      <c r="H132" s="45">
        <v>6592</v>
      </c>
      <c r="I132" s="43">
        <v>1</v>
      </c>
      <c r="J132" s="43" t="s">
        <v>26</v>
      </c>
      <c r="K132" s="43"/>
      <c r="L132" s="43" t="s">
        <v>227</v>
      </c>
      <c r="M132" s="43"/>
      <c r="N132" s="43" t="s">
        <v>1738</v>
      </c>
      <c r="O132" s="43" t="s">
        <v>1739</v>
      </c>
      <c r="P132" s="52"/>
    </row>
    <row r="133" ht="15.6" spans="1:16">
      <c r="A133" s="38">
        <v>132</v>
      </c>
      <c r="B133" s="19" t="s">
        <v>1311</v>
      </c>
      <c r="C133" s="44" t="s">
        <v>1956</v>
      </c>
      <c r="D133" s="43" t="s">
        <v>59</v>
      </c>
      <c r="E133" s="43" t="s">
        <v>1747</v>
      </c>
      <c r="F133" s="43">
        <v>8680.32</v>
      </c>
      <c r="G133" s="43">
        <v>260.41</v>
      </c>
      <c r="H133" s="45">
        <v>8419.91</v>
      </c>
      <c r="I133" s="43">
        <v>1</v>
      </c>
      <c r="J133" s="43" t="s">
        <v>67</v>
      </c>
      <c r="K133" s="43"/>
      <c r="L133" s="43" t="s">
        <v>1957</v>
      </c>
      <c r="M133" s="43"/>
      <c r="N133" s="43" t="s">
        <v>1958</v>
      </c>
      <c r="O133" s="43" t="s">
        <v>1959</v>
      </c>
      <c r="P133" s="52"/>
    </row>
    <row r="134" ht="15.6" spans="1:16">
      <c r="A134" s="38">
        <v>133</v>
      </c>
      <c r="B134" s="19" t="s">
        <v>1311</v>
      </c>
      <c r="C134" s="44" t="s">
        <v>1960</v>
      </c>
      <c r="D134" s="43" t="s">
        <v>82</v>
      </c>
      <c r="E134" s="43" t="s">
        <v>1779</v>
      </c>
      <c r="F134" s="43">
        <v>4984.74</v>
      </c>
      <c r="G134" s="43">
        <v>149.54</v>
      </c>
      <c r="H134" s="45">
        <v>4835.2</v>
      </c>
      <c r="I134" s="43">
        <v>1</v>
      </c>
      <c r="J134" s="43" t="s">
        <v>62</v>
      </c>
      <c r="K134" s="43"/>
      <c r="L134" s="43" t="s">
        <v>1276</v>
      </c>
      <c r="M134" s="43"/>
      <c r="N134" s="43" t="s">
        <v>1871</v>
      </c>
      <c r="O134" s="43" t="s">
        <v>1872</v>
      </c>
      <c r="P134" s="52"/>
    </row>
    <row r="135" ht="15.6" spans="1:16">
      <c r="A135" s="38">
        <v>134</v>
      </c>
      <c r="B135" s="19" t="s">
        <v>1311</v>
      </c>
      <c r="C135" s="44" t="s">
        <v>1961</v>
      </c>
      <c r="D135" s="43" t="s">
        <v>82</v>
      </c>
      <c r="E135" s="43" t="s">
        <v>1783</v>
      </c>
      <c r="F135" s="43">
        <v>1723.37</v>
      </c>
      <c r="G135" s="43">
        <v>51.7</v>
      </c>
      <c r="H135" s="45">
        <v>1671.67</v>
      </c>
      <c r="I135" s="43">
        <v>1</v>
      </c>
      <c r="J135" s="43" t="s">
        <v>33</v>
      </c>
      <c r="K135" s="43"/>
      <c r="L135" s="43" t="s">
        <v>1276</v>
      </c>
      <c r="M135" s="43"/>
      <c r="N135" s="43" t="s">
        <v>1804</v>
      </c>
      <c r="O135" s="43" t="s">
        <v>1805</v>
      </c>
      <c r="P135" s="52"/>
    </row>
    <row r="136" ht="15.6" spans="1:16">
      <c r="A136" s="38">
        <v>135</v>
      </c>
      <c r="B136" s="19" t="s">
        <v>1311</v>
      </c>
      <c r="C136" s="44" t="s">
        <v>1962</v>
      </c>
      <c r="D136" s="43" t="s">
        <v>82</v>
      </c>
      <c r="E136" s="43" t="s">
        <v>1794</v>
      </c>
      <c r="F136" s="43">
        <v>6439.96</v>
      </c>
      <c r="G136" s="43">
        <v>193.2</v>
      </c>
      <c r="H136" s="45">
        <v>6246.76</v>
      </c>
      <c r="I136" s="43">
        <v>1</v>
      </c>
      <c r="J136" s="43" t="s">
        <v>62</v>
      </c>
      <c r="K136" s="43"/>
      <c r="L136" s="43" t="s">
        <v>1276</v>
      </c>
      <c r="M136" s="43"/>
      <c r="N136" s="43" t="s">
        <v>1963</v>
      </c>
      <c r="O136" s="43" t="s">
        <v>1964</v>
      </c>
      <c r="P136" s="52"/>
    </row>
    <row r="137" ht="15.6" spans="1:16">
      <c r="A137" s="38">
        <v>136</v>
      </c>
      <c r="B137" s="19" t="s">
        <v>1311</v>
      </c>
      <c r="C137" s="44" t="s">
        <v>1965</v>
      </c>
      <c r="D137" s="43" t="s">
        <v>82</v>
      </c>
      <c r="E137" s="43" t="s">
        <v>1794</v>
      </c>
      <c r="F137" s="43">
        <v>6532.14</v>
      </c>
      <c r="G137" s="43">
        <v>195.96</v>
      </c>
      <c r="H137" s="45">
        <v>6336.18</v>
      </c>
      <c r="I137" s="43">
        <v>1</v>
      </c>
      <c r="J137" s="43" t="s">
        <v>62</v>
      </c>
      <c r="K137" s="43"/>
      <c r="L137" s="43" t="s">
        <v>1276</v>
      </c>
      <c r="M137" s="43"/>
      <c r="N137" s="43" t="s">
        <v>1966</v>
      </c>
      <c r="O137" s="43" t="s">
        <v>1967</v>
      </c>
      <c r="P137" s="52"/>
    </row>
    <row r="138" ht="15.6" spans="1:16">
      <c r="A138" s="38">
        <v>137</v>
      </c>
      <c r="B138" s="19" t="s">
        <v>1311</v>
      </c>
      <c r="C138" s="44" t="s">
        <v>1968</v>
      </c>
      <c r="D138" s="43" t="s">
        <v>82</v>
      </c>
      <c r="E138" s="43" t="s">
        <v>1783</v>
      </c>
      <c r="F138" s="43">
        <v>165</v>
      </c>
      <c r="G138" s="43">
        <v>4.95</v>
      </c>
      <c r="H138" s="45">
        <v>160.05</v>
      </c>
      <c r="I138" s="43">
        <v>1</v>
      </c>
      <c r="J138" s="43" t="s">
        <v>33</v>
      </c>
      <c r="K138" s="43"/>
      <c r="L138" s="43" t="s">
        <v>1276</v>
      </c>
      <c r="M138" s="43"/>
      <c r="N138" s="43" t="s">
        <v>1969</v>
      </c>
      <c r="O138" s="43" t="s">
        <v>1970</v>
      </c>
      <c r="P138" s="43"/>
    </row>
    <row r="139" ht="15.6" spans="1:16">
      <c r="A139" s="38">
        <v>138</v>
      </c>
      <c r="B139" s="19" t="s">
        <v>1311</v>
      </c>
      <c r="C139" s="44" t="s">
        <v>1971</v>
      </c>
      <c r="D139" s="43" t="s">
        <v>82</v>
      </c>
      <c r="E139" s="43" t="s">
        <v>1794</v>
      </c>
      <c r="F139" s="43">
        <v>6034.1</v>
      </c>
      <c r="G139" s="43">
        <v>181.02</v>
      </c>
      <c r="H139" s="45">
        <v>5853.08</v>
      </c>
      <c r="I139" s="43">
        <v>1</v>
      </c>
      <c r="J139" s="43" t="s">
        <v>62</v>
      </c>
      <c r="K139" s="43"/>
      <c r="L139" s="43" t="s">
        <v>1276</v>
      </c>
      <c r="M139" s="43"/>
      <c r="N139" s="43" t="s">
        <v>1972</v>
      </c>
      <c r="O139" s="43" t="s">
        <v>1973</v>
      </c>
      <c r="P139" s="43"/>
    </row>
    <row r="140" ht="15.6" spans="1:16">
      <c r="A140" s="38">
        <v>139</v>
      </c>
      <c r="B140" s="19" t="s">
        <v>1311</v>
      </c>
      <c r="C140" s="44" t="s">
        <v>1974</v>
      </c>
      <c r="D140" s="43" t="s">
        <v>82</v>
      </c>
      <c r="E140" s="43" t="s">
        <v>1783</v>
      </c>
      <c r="F140" s="43">
        <v>165</v>
      </c>
      <c r="G140" s="43">
        <v>4.95</v>
      </c>
      <c r="H140" s="45">
        <v>160.05</v>
      </c>
      <c r="I140" s="43">
        <v>1</v>
      </c>
      <c r="J140" s="43" t="s">
        <v>33</v>
      </c>
      <c r="K140" s="43"/>
      <c r="L140" s="43" t="s">
        <v>1975</v>
      </c>
      <c r="M140" s="43"/>
      <c r="N140" s="43" t="s">
        <v>1969</v>
      </c>
      <c r="O140" s="43" t="s">
        <v>1970</v>
      </c>
      <c r="P140" s="52"/>
    </row>
    <row r="141" ht="15.6" spans="1:16">
      <c r="A141" s="38">
        <v>140</v>
      </c>
      <c r="B141" s="19" t="s">
        <v>1311</v>
      </c>
      <c r="C141" s="44" t="s">
        <v>1976</v>
      </c>
      <c r="D141" s="43" t="s">
        <v>82</v>
      </c>
      <c r="E141" s="43" t="s">
        <v>1783</v>
      </c>
      <c r="F141" s="43">
        <v>1545.75</v>
      </c>
      <c r="G141" s="43">
        <v>46.37</v>
      </c>
      <c r="H141" s="45">
        <v>1499.38</v>
      </c>
      <c r="I141" s="43">
        <v>1</v>
      </c>
      <c r="J141" s="43" t="s">
        <v>33</v>
      </c>
      <c r="K141" s="43"/>
      <c r="L141" s="43" t="s">
        <v>1975</v>
      </c>
      <c r="M141" s="43"/>
      <c r="N141" s="43" t="s">
        <v>1977</v>
      </c>
      <c r="O141" s="43" t="s">
        <v>1978</v>
      </c>
      <c r="P141" s="52"/>
    </row>
    <row r="142" ht="15.6" spans="1:16">
      <c r="A142" s="38">
        <v>141</v>
      </c>
      <c r="B142" s="19" t="s">
        <v>1311</v>
      </c>
      <c r="C142" s="44" t="s">
        <v>1979</v>
      </c>
      <c r="D142" s="43" t="s">
        <v>82</v>
      </c>
      <c r="E142" s="43" t="s">
        <v>1783</v>
      </c>
      <c r="F142" s="43">
        <v>4585.67</v>
      </c>
      <c r="G142" s="43">
        <v>137.57</v>
      </c>
      <c r="H142" s="45">
        <v>4448.1</v>
      </c>
      <c r="I142" s="43">
        <v>1</v>
      </c>
      <c r="J142" s="43" t="s">
        <v>33</v>
      </c>
      <c r="K142" s="43"/>
      <c r="L142" s="43" t="s">
        <v>1975</v>
      </c>
      <c r="M142" s="43"/>
      <c r="N142" s="43" t="s">
        <v>1966</v>
      </c>
      <c r="O142" s="43" t="s">
        <v>1967</v>
      </c>
      <c r="P142" s="52"/>
    </row>
    <row r="143" ht="15.6" spans="1:16">
      <c r="A143" s="38">
        <v>142</v>
      </c>
      <c r="B143" s="19" t="s">
        <v>1311</v>
      </c>
      <c r="C143" s="44" t="s">
        <v>1980</v>
      </c>
      <c r="D143" s="43" t="s">
        <v>82</v>
      </c>
      <c r="E143" s="43" t="s">
        <v>1783</v>
      </c>
      <c r="F143" s="43">
        <v>1512</v>
      </c>
      <c r="G143" s="43">
        <v>45.36</v>
      </c>
      <c r="H143" s="45">
        <v>1466.64</v>
      </c>
      <c r="I143" s="43">
        <v>1</v>
      </c>
      <c r="J143" s="43" t="s">
        <v>33</v>
      </c>
      <c r="K143" s="43"/>
      <c r="L143" s="43" t="s">
        <v>1981</v>
      </c>
      <c r="M143" s="43"/>
      <c r="N143" s="43" t="s">
        <v>1982</v>
      </c>
      <c r="O143" s="43" t="s">
        <v>1983</v>
      </c>
      <c r="P143" s="52"/>
    </row>
    <row r="144" ht="15.6" spans="1:16">
      <c r="A144" s="38">
        <v>143</v>
      </c>
      <c r="B144" s="19" t="s">
        <v>1311</v>
      </c>
      <c r="C144" s="44" t="s">
        <v>1984</v>
      </c>
      <c r="D144" s="43" t="s">
        <v>82</v>
      </c>
      <c r="E144" s="43" t="s">
        <v>1783</v>
      </c>
      <c r="F144" s="43">
        <v>1545.75</v>
      </c>
      <c r="G144" s="43">
        <v>46.37</v>
      </c>
      <c r="H144" s="45">
        <v>1499.38</v>
      </c>
      <c r="I144" s="43">
        <v>1</v>
      </c>
      <c r="J144" s="43" t="s">
        <v>33</v>
      </c>
      <c r="K144" s="43"/>
      <c r="L144" s="43" t="s">
        <v>1603</v>
      </c>
      <c r="M144" s="43"/>
      <c r="N144" s="43" t="s">
        <v>1985</v>
      </c>
      <c r="O144" s="43" t="s">
        <v>1986</v>
      </c>
      <c r="P144" s="52"/>
    </row>
    <row r="145" ht="15.6" spans="1:16">
      <c r="A145" s="38">
        <v>144</v>
      </c>
      <c r="B145" s="19" t="s">
        <v>1311</v>
      </c>
      <c r="C145" s="44" t="s">
        <v>1987</v>
      </c>
      <c r="D145" s="43" t="s">
        <v>82</v>
      </c>
      <c r="E145" s="43" t="s">
        <v>1794</v>
      </c>
      <c r="F145" s="43">
        <v>8138.21</v>
      </c>
      <c r="G145" s="43">
        <v>244.15</v>
      </c>
      <c r="H145" s="45">
        <v>7894.06</v>
      </c>
      <c r="I145" s="43">
        <v>1</v>
      </c>
      <c r="J145" s="43" t="s">
        <v>62</v>
      </c>
      <c r="K145" s="43"/>
      <c r="L145" s="43" t="s">
        <v>1622</v>
      </c>
      <c r="M145" s="43"/>
      <c r="N145" s="43" t="s">
        <v>1988</v>
      </c>
      <c r="O145" s="43" t="s">
        <v>1989</v>
      </c>
      <c r="P145" s="52"/>
    </row>
    <row r="146" ht="15.6" spans="1:16">
      <c r="A146" s="38">
        <v>145</v>
      </c>
      <c r="B146" s="19" t="s">
        <v>1311</v>
      </c>
      <c r="C146" s="44" t="s">
        <v>1990</v>
      </c>
      <c r="D146" s="43" t="s">
        <v>82</v>
      </c>
      <c r="E146" s="43" t="s">
        <v>1783</v>
      </c>
      <c r="F146" s="43">
        <v>2283.43</v>
      </c>
      <c r="G146" s="43">
        <v>68.5</v>
      </c>
      <c r="H146" s="45">
        <v>2214.93</v>
      </c>
      <c r="I146" s="43">
        <v>1</v>
      </c>
      <c r="J146" s="43" t="s">
        <v>33</v>
      </c>
      <c r="K146" s="43"/>
      <c r="L146" s="43" t="s">
        <v>1635</v>
      </c>
      <c r="M146" s="43"/>
      <c r="N146" s="43" t="s">
        <v>1991</v>
      </c>
      <c r="O146" s="43" t="s">
        <v>1992</v>
      </c>
      <c r="P146" s="52"/>
    </row>
    <row r="147" ht="15.6" spans="1:16">
      <c r="A147" s="38">
        <v>146</v>
      </c>
      <c r="B147" s="19" t="s">
        <v>1311</v>
      </c>
      <c r="C147" s="44" t="s">
        <v>1993</v>
      </c>
      <c r="D147" s="43" t="s">
        <v>82</v>
      </c>
      <c r="E147" s="43" t="s">
        <v>1783</v>
      </c>
      <c r="F147" s="43">
        <v>224.23</v>
      </c>
      <c r="G147" s="43">
        <v>6.73</v>
      </c>
      <c r="H147" s="45">
        <v>217.5</v>
      </c>
      <c r="I147" s="43">
        <v>1</v>
      </c>
      <c r="J147" s="43" t="s">
        <v>33</v>
      </c>
      <c r="K147" s="43"/>
      <c r="L147" s="43" t="s">
        <v>1640</v>
      </c>
      <c r="M147" s="43"/>
      <c r="N147" s="43" t="s">
        <v>1994</v>
      </c>
      <c r="O147" s="43" t="s">
        <v>1995</v>
      </c>
      <c r="P147" s="52"/>
    </row>
    <row r="148" ht="15.6" spans="1:16">
      <c r="A148" s="38">
        <v>147</v>
      </c>
      <c r="B148" s="19" t="s">
        <v>1311</v>
      </c>
      <c r="C148" s="44" t="s">
        <v>1996</v>
      </c>
      <c r="D148" s="43" t="s">
        <v>90</v>
      </c>
      <c r="E148" s="43" t="s">
        <v>1662</v>
      </c>
      <c r="F148" s="43">
        <v>1448.82</v>
      </c>
      <c r="G148" s="43">
        <v>43.46</v>
      </c>
      <c r="H148" s="45">
        <v>1405.36</v>
      </c>
      <c r="I148" s="43">
        <v>1</v>
      </c>
      <c r="J148" s="43" t="s">
        <v>33</v>
      </c>
      <c r="K148" s="43"/>
      <c r="L148" s="43" t="s">
        <v>1997</v>
      </c>
      <c r="M148" s="43"/>
      <c r="N148" s="43" t="s">
        <v>1871</v>
      </c>
      <c r="O148" s="43" t="s">
        <v>1872</v>
      </c>
      <c r="P148" s="52"/>
    </row>
  </sheetData>
  <autoFilter xmlns:etc="http://www.wps.cn/officeDocument/2017/etCustomData" ref="A1:V148" etc:filterBottomFollowUsedRange="0">
    <extLst/>
  </autoFilter>
  <conditionalFormatting sqref="C$1:C$1048576">
    <cfRule type="duplicateValues" dxfId="0" priority="18"/>
  </conditionalFormatting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90"/>
  <sheetViews>
    <sheetView workbookViewId="0">
      <selection activeCell="E4" sqref="E4"/>
    </sheetView>
  </sheetViews>
  <sheetFormatPr defaultColWidth="9" defaultRowHeight="14.4"/>
  <cols>
    <col min="1" max="1" width="25.5833333333333" style="9" customWidth="1"/>
    <col min="2" max="2" width="14.3333333333333" style="10" customWidth="1"/>
    <col min="3" max="3" width="27.6666666666667" style="9" customWidth="1"/>
    <col min="4" max="4" width="14.8333333333333" style="9" customWidth="1"/>
    <col min="5" max="5" width="15.0833333333333" style="9" customWidth="1"/>
    <col min="6" max="6" width="15.3333333333333" style="9" customWidth="1"/>
    <col min="7" max="7" width="8.41666666666667" style="9" customWidth="1"/>
    <col min="8" max="8" width="7.33333333333333" style="9" customWidth="1"/>
    <col min="9" max="9" width="9.66666666666667" style="9" customWidth="1"/>
    <col min="10" max="10" width="40.4166666666667" style="9" customWidth="1"/>
    <col min="11" max="11" width="13.25" style="9" customWidth="1"/>
    <col min="12" max="12" width="24.5" style="9" customWidth="1"/>
    <col min="13" max="13" width="24.8333333333333" style="9" customWidth="1"/>
    <col min="14" max="14" width="10.75" style="9" customWidth="1"/>
    <col min="15" max="16383" width="8.66666666666667" style="9"/>
    <col min="16384" max="16384" width="9" style="11"/>
  </cols>
  <sheetData>
    <row r="1" s="9" customFormat="1" ht="55.5" customHeight="1" spans="1:14">
      <c r="A1" s="12" t="s">
        <v>122</v>
      </c>
      <c r="B1" s="13" t="s">
        <v>123</v>
      </c>
      <c r="C1" s="14" t="s">
        <v>124</v>
      </c>
      <c r="D1" s="12" t="s">
        <v>125</v>
      </c>
      <c r="E1" s="14" t="s">
        <v>126</v>
      </c>
      <c r="F1" s="15" t="s">
        <v>127</v>
      </c>
      <c r="G1" s="15" t="s">
        <v>128</v>
      </c>
      <c r="H1" s="15" t="s">
        <v>129</v>
      </c>
      <c r="I1" s="15" t="s">
        <v>130</v>
      </c>
      <c r="J1" s="15" t="s">
        <v>131</v>
      </c>
      <c r="K1" s="15" t="s">
        <v>132</v>
      </c>
      <c r="L1" s="15" t="s">
        <v>133</v>
      </c>
      <c r="M1" s="15" t="s">
        <v>134</v>
      </c>
      <c r="N1" s="15" t="s">
        <v>135</v>
      </c>
    </row>
    <row r="2" s="9" customFormat="1" ht="14" customHeight="1" spans="1:15">
      <c r="A2" s="16" t="s">
        <v>1998</v>
      </c>
      <c r="B2" s="17" t="s">
        <v>1999</v>
      </c>
      <c r="C2" s="18" t="s">
        <v>248</v>
      </c>
      <c r="D2" s="19" t="s">
        <v>162</v>
      </c>
      <c r="E2" s="16">
        <v>6164.98</v>
      </c>
      <c r="F2" s="16">
        <v>184.95</v>
      </c>
      <c r="G2" s="20">
        <v>1</v>
      </c>
      <c r="H2" s="20" t="s">
        <v>62</v>
      </c>
      <c r="I2" s="19"/>
      <c r="J2" s="20" t="s">
        <v>1276</v>
      </c>
      <c r="K2" s="19"/>
      <c r="L2" s="20" t="s">
        <v>2000</v>
      </c>
      <c r="M2" s="20" t="s">
        <v>2001</v>
      </c>
      <c r="N2" s="19"/>
      <c r="O2" s="9" t="str">
        <f>VLOOKUP(B2,[1]Sheet1!$B:$W,22,0)</f>
        <v>3P</v>
      </c>
    </row>
    <row r="3" s="9" customFormat="1" ht="14" customHeight="1" spans="1:15">
      <c r="A3" s="16" t="s">
        <v>1998</v>
      </c>
      <c r="B3" s="17" t="s">
        <v>2002</v>
      </c>
      <c r="C3" s="18" t="s">
        <v>150</v>
      </c>
      <c r="D3" s="19" t="s">
        <v>1266</v>
      </c>
      <c r="E3" s="16">
        <v>3779.38</v>
      </c>
      <c r="F3" s="16">
        <v>113.38</v>
      </c>
      <c r="G3" s="20">
        <v>1</v>
      </c>
      <c r="H3" s="20" t="s">
        <v>33</v>
      </c>
      <c r="I3" s="19"/>
      <c r="J3" s="20" t="s">
        <v>2003</v>
      </c>
      <c r="K3" s="19"/>
      <c r="L3" s="20" t="s">
        <v>2004</v>
      </c>
      <c r="M3" s="20" t="s">
        <v>2005</v>
      </c>
      <c r="N3" s="19"/>
      <c r="O3" s="9" t="str">
        <f>VLOOKUP(B3,[1]Sheet1!$B:$W,22,0)</f>
        <v>FSU</v>
      </c>
    </row>
    <row r="4" s="9" customFormat="1" ht="14" customHeight="1" spans="1:15">
      <c r="A4" s="16" t="s">
        <v>1998</v>
      </c>
      <c r="B4" s="17" t="s">
        <v>2006</v>
      </c>
      <c r="C4" s="21" t="s">
        <v>2007</v>
      </c>
      <c r="D4" s="19" t="s">
        <v>2008</v>
      </c>
      <c r="E4" s="20">
        <v>8347.59</v>
      </c>
      <c r="F4" s="20">
        <v>1195.08</v>
      </c>
      <c r="G4" s="20">
        <v>1</v>
      </c>
      <c r="H4" s="22" t="s">
        <v>89</v>
      </c>
      <c r="I4" s="19"/>
      <c r="J4" s="22" t="s">
        <v>2009</v>
      </c>
      <c r="K4" s="19"/>
      <c r="L4" s="22" t="s">
        <v>2010</v>
      </c>
      <c r="M4" s="22" t="s">
        <v>2011</v>
      </c>
      <c r="N4" s="19"/>
      <c r="O4" s="9" t="str">
        <f>VLOOKUP(B4,[1]Sheet1!$B:$W,22,0)</f>
        <v>电力电缆</v>
      </c>
    </row>
    <row r="5" s="9" customFormat="1" ht="14" customHeight="1" spans="1:15">
      <c r="A5" s="16" t="s">
        <v>1998</v>
      </c>
      <c r="B5" s="17" t="s">
        <v>2012</v>
      </c>
      <c r="C5" s="18" t="s">
        <v>2013</v>
      </c>
      <c r="D5" s="19" t="s">
        <v>91</v>
      </c>
      <c r="E5" s="20">
        <v>2280.91</v>
      </c>
      <c r="F5" s="20">
        <v>68.43</v>
      </c>
      <c r="G5" s="20">
        <v>1</v>
      </c>
      <c r="H5" s="22" t="s">
        <v>33</v>
      </c>
      <c r="I5" s="19"/>
      <c r="J5" s="22" t="s">
        <v>2014</v>
      </c>
      <c r="K5" s="19"/>
      <c r="L5" s="22" t="s">
        <v>2015</v>
      </c>
      <c r="M5" s="22" t="s">
        <v>2016</v>
      </c>
      <c r="N5" s="19"/>
      <c r="O5" s="9" t="str">
        <f>VLOOKUP(B5,[1]Sheet1!$B:$W,22,0)</f>
        <v>组合式开关电源</v>
      </c>
    </row>
    <row r="6" s="9" customFormat="1" ht="14" customHeight="1" spans="1:15">
      <c r="A6" s="16" t="s">
        <v>1998</v>
      </c>
      <c r="B6" s="158" t="s">
        <v>2017</v>
      </c>
      <c r="C6" s="18" t="s">
        <v>150</v>
      </c>
      <c r="D6" s="19" t="s">
        <v>1266</v>
      </c>
      <c r="E6" s="20">
        <v>2594.87</v>
      </c>
      <c r="F6" s="20">
        <v>252.57</v>
      </c>
      <c r="G6" s="20">
        <v>1</v>
      </c>
      <c r="H6" s="22" t="s">
        <v>26</v>
      </c>
      <c r="I6" s="19"/>
      <c r="J6" s="22" t="s">
        <v>151</v>
      </c>
      <c r="K6" s="19"/>
      <c r="L6" s="22" t="s">
        <v>2018</v>
      </c>
      <c r="M6" s="22" t="s">
        <v>2019</v>
      </c>
      <c r="N6" s="19"/>
      <c r="O6" s="9" t="str">
        <f>VLOOKUP(B6,[1]Sheet1!$B:$W,22,0)</f>
        <v>FSU</v>
      </c>
    </row>
    <row r="7" s="9" customFormat="1" ht="14" customHeight="1" spans="1:15">
      <c r="A7" s="16" t="s">
        <v>1998</v>
      </c>
      <c r="B7" s="17" t="s">
        <v>2020</v>
      </c>
      <c r="C7" s="18" t="s">
        <v>150</v>
      </c>
      <c r="D7" s="19" t="s">
        <v>1266</v>
      </c>
      <c r="E7" s="20">
        <v>2594.87</v>
      </c>
      <c r="F7" s="20">
        <v>532.26</v>
      </c>
      <c r="G7" s="20">
        <v>1</v>
      </c>
      <c r="H7" s="22" t="s">
        <v>26</v>
      </c>
      <c r="I7" s="19"/>
      <c r="J7" s="22" t="s">
        <v>151</v>
      </c>
      <c r="K7" s="19"/>
      <c r="L7" s="22" t="s">
        <v>2021</v>
      </c>
      <c r="M7" s="22" t="s">
        <v>2022</v>
      </c>
      <c r="N7" s="19"/>
      <c r="O7" s="9" t="str">
        <f>VLOOKUP(B7,[1]Sheet1!$B:$W,22,0)</f>
        <v>FSU</v>
      </c>
    </row>
    <row r="8" s="9" customFormat="1" ht="14" customHeight="1" spans="1:15">
      <c r="A8" s="16" t="s">
        <v>1998</v>
      </c>
      <c r="B8" s="17" t="s">
        <v>2023</v>
      </c>
      <c r="C8" s="18" t="s">
        <v>72</v>
      </c>
      <c r="D8" s="19" t="s">
        <v>72</v>
      </c>
      <c r="E8" s="20">
        <v>2580.64</v>
      </c>
      <c r="F8" s="20">
        <v>390.3</v>
      </c>
      <c r="G8" s="20">
        <v>1</v>
      </c>
      <c r="H8" s="22" t="s">
        <v>33</v>
      </c>
      <c r="I8" s="19"/>
      <c r="J8" s="22" t="s">
        <v>2024</v>
      </c>
      <c r="K8" s="19"/>
      <c r="L8" s="22" t="s">
        <v>2025</v>
      </c>
      <c r="M8" s="22" t="s">
        <v>2026</v>
      </c>
      <c r="N8" s="19"/>
      <c r="O8" s="9" t="str">
        <f>VLOOKUP(B8,[1]Sheet1!$B:$W,22,0)</f>
        <v>合路器</v>
      </c>
    </row>
    <row r="9" s="9" customFormat="1" ht="14" customHeight="1" spans="1:15">
      <c r="A9" s="16" t="s">
        <v>2027</v>
      </c>
      <c r="B9" s="23" t="s">
        <v>2028</v>
      </c>
      <c r="C9" s="24" t="s">
        <v>162</v>
      </c>
      <c r="D9" s="19" t="s">
        <v>162</v>
      </c>
      <c r="E9" s="20">
        <v>6281.49</v>
      </c>
      <c r="F9" s="20">
        <v>188.44</v>
      </c>
      <c r="G9" s="20">
        <v>1</v>
      </c>
      <c r="H9" s="25" t="s">
        <v>62</v>
      </c>
      <c r="I9" s="19"/>
      <c r="J9" s="25" t="s">
        <v>2029</v>
      </c>
      <c r="K9" s="19"/>
      <c r="L9" s="25" t="s">
        <v>2030</v>
      </c>
      <c r="M9" s="25" t="s">
        <v>2031</v>
      </c>
      <c r="N9" s="19"/>
      <c r="O9" s="9" t="str">
        <f>VLOOKUP(B9,[1]Sheet1!$B:$W,22,0)</f>
        <v>3P</v>
      </c>
    </row>
    <row r="10" s="9" customFormat="1" ht="14" customHeight="1" spans="1:15">
      <c r="A10" s="16" t="s">
        <v>2027</v>
      </c>
      <c r="B10" s="23" t="s">
        <v>2032</v>
      </c>
      <c r="C10" s="24" t="s">
        <v>2033</v>
      </c>
      <c r="D10" s="19" t="s">
        <v>91</v>
      </c>
      <c r="E10" s="20">
        <v>6917.25</v>
      </c>
      <c r="F10" s="20">
        <v>207.52</v>
      </c>
      <c r="G10" s="20">
        <v>1</v>
      </c>
      <c r="H10" s="25" t="s">
        <v>67</v>
      </c>
      <c r="I10" s="19"/>
      <c r="J10" s="25" t="s">
        <v>2034</v>
      </c>
      <c r="K10" s="19"/>
      <c r="L10" s="25" t="s">
        <v>2030</v>
      </c>
      <c r="M10" s="25" t="s">
        <v>2031</v>
      </c>
      <c r="N10" s="19"/>
      <c r="O10" s="9" t="str">
        <f>VLOOKUP(B10,[1]Sheet1!$B:$W,22,0)</f>
        <v>组合式开关电源</v>
      </c>
    </row>
    <row r="11" s="9" customFormat="1" ht="14" customHeight="1" spans="1:15">
      <c r="A11" s="16" t="s">
        <v>2027</v>
      </c>
      <c r="B11" s="23" t="s">
        <v>2035</v>
      </c>
      <c r="C11" s="24" t="s">
        <v>147</v>
      </c>
      <c r="D11" s="19" t="s">
        <v>2036</v>
      </c>
      <c r="E11" s="20">
        <v>1239.49</v>
      </c>
      <c r="F11" s="20">
        <v>37.18</v>
      </c>
      <c r="G11" s="20">
        <v>1</v>
      </c>
      <c r="H11" s="25" t="s">
        <v>33</v>
      </c>
      <c r="I11" s="19"/>
      <c r="J11" s="25" t="s">
        <v>2037</v>
      </c>
      <c r="K11" s="19"/>
      <c r="L11" s="25" t="s">
        <v>2030</v>
      </c>
      <c r="M11" s="25" t="s">
        <v>2031</v>
      </c>
      <c r="N11" s="19"/>
      <c r="O11" s="9" t="str">
        <f>VLOOKUP(B11,[1]Sheet1!$B:$W,22,0)</f>
        <v>RRU安装架</v>
      </c>
    </row>
    <row r="12" s="9" customFormat="1" ht="14" customHeight="1" spans="1:15">
      <c r="A12" s="16" t="s">
        <v>2027</v>
      </c>
      <c r="B12" s="23" t="s">
        <v>2038</v>
      </c>
      <c r="C12" s="24" t="s">
        <v>105</v>
      </c>
      <c r="D12" s="26" t="s">
        <v>105</v>
      </c>
      <c r="E12" s="20">
        <v>48.72</v>
      </c>
      <c r="F12" s="20">
        <v>1.46</v>
      </c>
      <c r="G12" s="20">
        <v>1</v>
      </c>
      <c r="H12" s="25" t="s">
        <v>33</v>
      </c>
      <c r="I12" s="19"/>
      <c r="J12" s="25" t="s">
        <v>148</v>
      </c>
      <c r="K12" s="19"/>
      <c r="L12" s="25" t="s">
        <v>2030</v>
      </c>
      <c r="M12" s="25" t="s">
        <v>2031</v>
      </c>
      <c r="N12" s="19"/>
      <c r="O12" s="9" t="str">
        <f>VLOOKUP(B12,[1]Sheet1!$B:$W,22,0)</f>
        <v>电源转换模块</v>
      </c>
    </row>
    <row r="13" s="9" customFormat="1" ht="14" customHeight="1" spans="1:15">
      <c r="A13" s="16" t="s">
        <v>2027</v>
      </c>
      <c r="B13" s="27" t="s">
        <v>2039</v>
      </c>
      <c r="C13" s="24" t="s">
        <v>74</v>
      </c>
      <c r="D13" s="26" t="s">
        <v>74</v>
      </c>
      <c r="E13" s="20">
        <v>306.57</v>
      </c>
      <c r="F13" s="20">
        <v>59.06</v>
      </c>
      <c r="G13" s="20">
        <v>1</v>
      </c>
      <c r="H13" s="25" t="s">
        <v>33</v>
      </c>
      <c r="I13" s="19"/>
      <c r="J13" s="25" t="s">
        <v>155</v>
      </c>
      <c r="K13" s="19"/>
      <c r="L13" s="25" t="s">
        <v>2030</v>
      </c>
      <c r="M13" s="25" t="s">
        <v>2031</v>
      </c>
      <c r="N13" s="19"/>
      <c r="O13" s="9" t="str">
        <f>VLOOKUP(B13,[1]Sheet1!$B:$W,22,0)</f>
        <v>空调控制器</v>
      </c>
    </row>
    <row r="14" s="9" customFormat="1" ht="14" customHeight="1" spans="1:15">
      <c r="A14" s="16" t="s">
        <v>2027</v>
      </c>
      <c r="B14" s="23" t="s">
        <v>2040</v>
      </c>
      <c r="C14" s="24" t="s">
        <v>2041</v>
      </c>
      <c r="D14" s="19" t="s">
        <v>91</v>
      </c>
      <c r="E14" s="20">
        <v>1047.32</v>
      </c>
      <c r="F14" s="20">
        <v>31.42</v>
      </c>
      <c r="G14" s="20">
        <v>1</v>
      </c>
      <c r="H14" s="25" t="s">
        <v>33</v>
      </c>
      <c r="I14" s="19"/>
      <c r="J14" s="25" t="s">
        <v>2042</v>
      </c>
      <c r="K14" s="19"/>
      <c r="L14" s="25" t="s">
        <v>2043</v>
      </c>
      <c r="M14" s="25" t="s">
        <v>2044</v>
      </c>
      <c r="N14" s="19"/>
      <c r="O14" s="9" t="str">
        <f>VLOOKUP(B14,[1]Sheet1!$B:$W,22,0)</f>
        <v>组合式开关电源</v>
      </c>
    </row>
    <row r="15" s="9" customFormat="1" ht="14" customHeight="1" spans="1:15">
      <c r="A15" s="16" t="s">
        <v>2027</v>
      </c>
      <c r="B15" s="23" t="s">
        <v>2045</v>
      </c>
      <c r="C15" s="28" t="s">
        <v>142</v>
      </c>
      <c r="D15" s="19" t="s">
        <v>162</v>
      </c>
      <c r="E15" s="20">
        <v>5247.21</v>
      </c>
      <c r="F15" s="20">
        <v>157.42</v>
      </c>
      <c r="G15" s="20">
        <v>1</v>
      </c>
      <c r="H15" s="25" t="s">
        <v>33</v>
      </c>
      <c r="I15" s="19"/>
      <c r="J15" s="25" t="s">
        <v>2046</v>
      </c>
      <c r="K15" s="19"/>
      <c r="L15" s="25" t="s">
        <v>2047</v>
      </c>
      <c r="M15" s="25" t="s">
        <v>2048</v>
      </c>
      <c r="N15" s="19"/>
      <c r="O15" s="9" t="str">
        <f>VLOOKUP(B15,[1]Sheet1!$B:$W,22,0)</f>
        <v>3P</v>
      </c>
    </row>
    <row r="16" s="9" customFormat="1" ht="14" customHeight="1" spans="1:15">
      <c r="A16" s="16" t="s">
        <v>2027</v>
      </c>
      <c r="B16" s="23" t="s">
        <v>2049</v>
      </c>
      <c r="C16" s="28" t="s">
        <v>248</v>
      </c>
      <c r="D16" s="19" t="s">
        <v>162</v>
      </c>
      <c r="E16" s="20">
        <v>6661.19</v>
      </c>
      <c r="F16" s="20">
        <v>199.84</v>
      </c>
      <c r="G16" s="20">
        <v>1</v>
      </c>
      <c r="H16" s="25" t="s">
        <v>62</v>
      </c>
      <c r="I16" s="19"/>
      <c r="J16" s="25" t="s">
        <v>1276</v>
      </c>
      <c r="K16" s="19"/>
      <c r="L16" s="25" t="s">
        <v>2050</v>
      </c>
      <c r="M16" s="25" t="s">
        <v>2051</v>
      </c>
      <c r="N16" s="19"/>
      <c r="O16" s="9" t="str">
        <f>VLOOKUP(B16,[1]Sheet1!$B:$W,22,0)</f>
        <v>3P</v>
      </c>
    </row>
    <row r="17" s="9" customFormat="1" ht="14" customHeight="1" spans="1:15">
      <c r="A17" s="16" t="s">
        <v>2027</v>
      </c>
      <c r="B17" s="23" t="s">
        <v>2052</v>
      </c>
      <c r="C17" s="28" t="s">
        <v>248</v>
      </c>
      <c r="D17" s="19" t="s">
        <v>162</v>
      </c>
      <c r="E17" s="20">
        <v>6632.69</v>
      </c>
      <c r="F17" s="20">
        <v>198.98</v>
      </c>
      <c r="G17" s="20">
        <v>1</v>
      </c>
      <c r="H17" s="25" t="s">
        <v>62</v>
      </c>
      <c r="I17" s="19"/>
      <c r="J17" s="25" t="s">
        <v>1276</v>
      </c>
      <c r="K17" s="19"/>
      <c r="L17" s="25" t="s">
        <v>2053</v>
      </c>
      <c r="M17" s="25" t="s">
        <v>2054</v>
      </c>
      <c r="N17" s="19"/>
      <c r="O17" s="9" t="str">
        <f>VLOOKUP(B17,[1]Sheet1!$B:$W,22,0)</f>
        <v>3P</v>
      </c>
    </row>
    <row r="18" s="9" customFormat="1" ht="14" customHeight="1" spans="1:15">
      <c r="A18" s="16" t="s">
        <v>2027</v>
      </c>
      <c r="B18" s="23" t="s">
        <v>2055</v>
      </c>
      <c r="C18" s="28" t="s">
        <v>2056</v>
      </c>
      <c r="D18" s="19" t="s">
        <v>55</v>
      </c>
      <c r="E18" s="20">
        <v>3083.69</v>
      </c>
      <c r="F18" s="20">
        <v>92.51</v>
      </c>
      <c r="G18" s="20">
        <v>1</v>
      </c>
      <c r="H18" s="25" t="s">
        <v>33</v>
      </c>
      <c r="I18" s="19"/>
      <c r="J18" s="25" t="s">
        <v>2057</v>
      </c>
      <c r="K18" s="19"/>
      <c r="L18" s="25" t="s">
        <v>2058</v>
      </c>
      <c r="M18" s="25" t="s">
        <v>2059</v>
      </c>
      <c r="N18" s="19"/>
      <c r="O18" s="9" t="str">
        <f>VLOOKUP(B18,[1]Sheet1!$B:$W,22,0)</f>
        <v>油机切换箱</v>
      </c>
    </row>
    <row r="19" s="9" customFormat="1" ht="14" customHeight="1" spans="1:15">
      <c r="A19" s="16" t="s">
        <v>2027</v>
      </c>
      <c r="B19" s="23" t="s">
        <v>2060</v>
      </c>
      <c r="C19" s="28" t="s">
        <v>2061</v>
      </c>
      <c r="D19" s="19" t="s">
        <v>94</v>
      </c>
      <c r="E19" s="20">
        <v>10235.01</v>
      </c>
      <c r="F19" s="20">
        <v>307.05</v>
      </c>
      <c r="G19" s="20">
        <v>1</v>
      </c>
      <c r="H19" s="25" t="s">
        <v>67</v>
      </c>
      <c r="I19" s="19"/>
      <c r="J19" s="25" t="s">
        <v>2062</v>
      </c>
      <c r="K19" s="19"/>
      <c r="L19" s="25" t="s">
        <v>2058</v>
      </c>
      <c r="M19" s="25" t="s">
        <v>2059</v>
      </c>
      <c r="N19" s="19"/>
      <c r="O19" s="9" t="str">
        <f>VLOOKUP(B19,[1]Sheet1!$B:$W,22,0)</f>
        <v>一体化机柜</v>
      </c>
    </row>
    <row r="20" s="9" customFormat="1" ht="14" customHeight="1" spans="1:15">
      <c r="A20" s="16" t="s">
        <v>2027</v>
      </c>
      <c r="B20" s="23" t="s">
        <v>2063</v>
      </c>
      <c r="C20" s="28" t="s">
        <v>94</v>
      </c>
      <c r="D20" s="19" t="s">
        <v>94</v>
      </c>
      <c r="E20" s="20">
        <v>2824.06</v>
      </c>
      <c r="F20" s="20">
        <v>84.72</v>
      </c>
      <c r="G20" s="20">
        <v>1</v>
      </c>
      <c r="H20" s="25" t="s">
        <v>33</v>
      </c>
      <c r="I20" s="19"/>
      <c r="J20" s="25" t="s">
        <v>2064</v>
      </c>
      <c r="K20" s="19"/>
      <c r="L20" s="25" t="s">
        <v>2058</v>
      </c>
      <c r="M20" s="25" t="s">
        <v>2059</v>
      </c>
      <c r="N20" s="19"/>
      <c r="O20" s="9" t="str">
        <f>VLOOKUP(B20,[1]Sheet1!$B:$W,22,0)</f>
        <v>一体化机柜</v>
      </c>
    </row>
    <row r="21" s="9" customFormat="1" ht="14" customHeight="1" spans="1:15">
      <c r="A21" s="16" t="s">
        <v>2027</v>
      </c>
      <c r="B21" s="23" t="s">
        <v>2065</v>
      </c>
      <c r="C21" s="28" t="s">
        <v>94</v>
      </c>
      <c r="D21" s="19" t="s">
        <v>91</v>
      </c>
      <c r="E21" s="20">
        <v>706.02</v>
      </c>
      <c r="F21" s="20">
        <v>21.18</v>
      </c>
      <c r="G21" s="20">
        <v>1</v>
      </c>
      <c r="H21" s="25" t="s">
        <v>33</v>
      </c>
      <c r="I21" s="19"/>
      <c r="J21" s="25" t="s">
        <v>2064</v>
      </c>
      <c r="K21" s="19"/>
      <c r="L21" s="25" t="s">
        <v>2058</v>
      </c>
      <c r="M21" s="25" t="s">
        <v>2059</v>
      </c>
      <c r="N21" s="19"/>
      <c r="O21" s="9" t="str">
        <f>VLOOKUP(B21,[1]Sheet1!$B:$W,22,0)</f>
        <v>嵌入式开关电源</v>
      </c>
    </row>
    <row r="22" s="9" customFormat="1" ht="14" customHeight="1" spans="1:15">
      <c r="A22" s="16" t="s">
        <v>2027</v>
      </c>
      <c r="B22" s="23" t="s">
        <v>2066</v>
      </c>
      <c r="C22" s="28" t="s">
        <v>150</v>
      </c>
      <c r="D22" s="19" t="s">
        <v>1266</v>
      </c>
      <c r="E22" s="20">
        <v>3697.07</v>
      </c>
      <c r="F22" s="20">
        <v>110.91</v>
      </c>
      <c r="G22" s="20">
        <v>1</v>
      </c>
      <c r="H22" s="25" t="s">
        <v>33</v>
      </c>
      <c r="I22" s="19"/>
      <c r="J22" s="25" t="s">
        <v>2003</v>
      </c>
      <c r="K22" s="19"/>
      <c r="L22" s="25" t="s">
        <v>2058</v>
      </c>
      <c r="M22" s="25" t="s">
        <v>2059</v>
      </c>
      <c r="N22" s="19"/>
      <c r="O22" s="9" t="str">
        <f>VLOOKUP(B22,[1]Sheet1!$B:$W,22,0)</f>
        <v>FSU</v>
      </c>
    </row>
    <row r="23" s="9" customFormat="1" ht="14" customHeight="1" spans="1:15">
      <c r="A23" s="16" t="s">
        <v>2027</v>
      </c>
      <c r="B23" s="23" t="s">
        <v>2067</v>
      </c>
      <c r="C23" s="24" t="s">
        <v>105</v>
      </c>
      <c r="D23" s="26" t="s">
        <v>105</v>
      </c>
      <c r="E23" s="20">
        <v>411.86</v>
      </c>
      <c r="F23" s="20">
        <v>12.36</v>
      </c>
      <c r="G23" s="20">
        <v>1</v>
      </c>
      <c r="H23" s="25" t="s">
        <v>33</v>
      </c>
      <c r="I23" s="19"/>
      <c r="J23" s="25" t="s">
        <v>148</v>
      </c>
      <c r="K23" s="19"/>
      <c r="L23" s="25" t="s">
        <v>2058</v>
      </c>
      <c r="M23" s="25" t="s">
        <v>2059</v>
      </c>
      <c r="N23" s="19"/>
      <c r="O23" s="9" t="str">
        <f>VLOOKUP(B23,[1]Sheet1!$B:$W,22,0)</f>
        <v>电源转换模块</v>
      </c>
    </row>
    <row r="24" s="9" customFormat="1" ht="14" customHeight="1" spans="1:15">
      <c r="A24" s="16" t="s">
        <v>2027</v>
      </c>
      <c r="B24" s="23" t="s">
        <v>2068</v>
      </c>
      <c r="C24" s="28" t="s">
        <v>150</v>
      </c>
      <c r="D24" s="19" t="s">
        <v>1266</v>
      </c>
      <c r="E24" s="20">
        <v>2594.87</v>
      </c>
      <c r="F24" s="20">
        <v>427.4</v>
      </c>
      <c r="G24" s="20">
        <v>1</v>
      </c>
      <c r="H24" s="25" t="s">
        <v>26</v>
      </c>
      <c r="I24" s="19"/>
      <c r="J24" s="25" t="s">
        <v>151</v>
      </c>
      <c r="K24" s="19"/>
      <c r="L24" s="25" t="s">
        <v>2069</v>
      </c>
      <c r="M24" s="25" t="s">
        <v>2070</v>
      </c>
      <c r="N24" s="19"/>
      <c r="O24" s="9" t="str">
        <f>VLOOKUP(B24,[1]Sheet1!$B:$W,22,0)</f>
        <v>FSU</v>
      </c>
    </row>
    <row r="25" s="9" customFormat="1" ht="14" customHeight="1" spans="1:15">
      <c r="A25" s="16" t="s">
        <v>2027</v>
      </c>
      <c r="B25" s="23" t="s">
        <v>2071</v>
      </c>
      <c r="C25" s="28" t="s">
        <v>2072</v>
      </c>
      <c r="D25" s="19" t="s">
        <v>91</v>
      </c>
      <c r="E25" s="20">
        <v>1189.44</v>
      </c>
      <c r="F25" s="20">
        <v>35.68</v>
      </c>
      <c r="G25" s="20">
        <v>1</v>
      </c>
      <c r="H25" s="25" t="s">
        <v>33</v>
      </c>
      <c r="I25" s="19"/>
      <c r="J25" s="25" t="s">
        <v>2042</v>
      </c>
      <c r="K25" s="19"/>
      <c r="L25" s="25" t="s">
        <v>2073</v>
      </c>
      <c r="M25" s="25" t="s">
        <v>2074</v>
      </c>
      <c r="N25" s="19"/>
      <c r="O25" s="9" t="str">
        <f>VLOOKUP(B25,[1]Sheet1!$B:$W,22,0)</f>
        <v>组合式开关电源</v>
      </c>
    </row>
    <row r="26" s="9" customFormat="1" ht="14" customHeight="1" spans="1:15">
      <c r="A26" s="16" t="s">
        <v>2027</v>
      </c>
      <c r="B26" s="23" t="s">
        <v>2075</v>
      </c>
      <c r="C26" s="28" t="s">
        <v>150</v>
      </c>
      <c r="D26" s="19" t="s">
        <v>1266</v>
      </c>
      <c r="E26" s="20">
        <v>2794.01</v>
      </c>
      <c r="F26" s="20">
        <v>83.82</v>
      </c>
      <c r="G26" s="20">
        <v>1</v>
      </c>
      <c r="H26" s="25" t="s">
        <v>26</v>
      </c>
      <c r="I26" s="19"/>
      <c r="J26" s="25" t="s">
        <v>151</v>
      </c>
      <c r="K26" s="19"/>
      <c r="L26" s="25" t="s">
        <v>2076</v>
      </c>
      <c r="M26" s="25" t="s">
        <v>2077</v>
      </c>
      <c r="N26" s="19"/>
      <c r="O26" s="9" t="str">
        <f>VLOOKUP(B26,[1]Sheet1!$B:$W,22,0)</f>
        <v>FSU</v>
      </c>
    </row>
    <row r="27" s="9" customFormat="1" ht="14" customHeight="1" spans="1:15">
      <c r="A27" s="16" t="s">
        <v>2027</v>
      </c>
      <c r="B27" s="23" t="s">
        <v>2078</v>
      </c>
      <c r="C27" s="28" t="s">
        <v>91</v>
      </c>
      <c r="D27" s="19" t="s">
        <v>91</v>
      </c>
      <c r="E27" s="20">
        <v>903.6</v>
      </c>
      <c r="F27" s="20">
        <v>27.11</v>
      </c>
      <c r="G27" s="20">
        <v>1</v>
      </c>
      <c r="H27" s="25" t="s">
        <v>33</v>
      </c>
      <c r="I27" s="19"/>
      <c r="J27" s="25" t="s">
        <v>2079</v>
      </c>
      <c r="K27" s="19"/>
      <c r="L27" s="25" t="s">
        <v>2080</v>
      </c>
      <c r="M27" s="25" t="s">
        <v>2081</v>
      </c>
      <c r="N27" s="19"/>
      <c r="O27" s="9" t="str">
        <f>VLOOKUP(B27,[1]Sheet1!$B:$W,22,0)</f>
        <v>嵌入式开关电源</v>
      </c>
    </row>
    <row r="28" s="9" customFormat="1" ht="14" customHeight="1" spans="1:15">
      <c r="A28" s="16" t="s">
        <v>2027</v>
      </c>
      <c r="B28" s="23" t="s">
        <v>2082</v>
      </c>
      <c r="C28" s="28" t="s">
        <v>150</v>
      </c>
      <c r="D28" s="19" t="s">
        <v>1266</v>
      </c>
      <c r="E28" s="20">
        <v>3818.1</v>
      </c>
      <c r="F28" s="20">
        <v>114.54</v>
      </c>
      <c r="G28" s="20">
        <v>1</v>
      </c>
      <c r="H28" s="25" t="s">
        <v>26</v>
      </c>
      <c r="I28" s="19"/>
      <c r="J28" s="25" t="s">
        <v>456</v>
      </c>
      <c r="K28" s="19"/>
      <c r="L28" s="25" t="s">
        <v>2083</v>
      </c>
      <c r="M28" s="25" t="s">
        <v>2084</v>
      </c>
      <c r="N28" s="19"/>
      <c r="O28" s="9" t="str">
        <f>VLOOKUP(B28,[1]Sheet1!$B:$W,22,0)</f>
        <v>FSU</v>
      </c>
    </row>
    <row r="29" s="9" customFormat="1" ht="14" customHeight="1" spans="1:15">
      <c r="A29" s="16" t="s">
        <v>2027</v>
      </c>
      <c r="B29" s="23" t="s">
        <v>2085</v>
      </c>
      <c r="C29" s="28" t="s">
        <v>150</v>
      </c>
      <c r="D29" s="19" t="s">
        <v>1266</v>
      </c>
      <c r="E29" s="20">
        <v>3994.71</v>
      </c>
      <c r="F29" s="20">
        <v>119.84</v>
      </c>
      <c r="G29" s="20">
        <v>1</v>
      </c>
      <c r="H29" s="25" t="s">
        <v>33</v>
      </c>
      <c r="I29" s="19"/>
      <c r="J29" s="25" t="s">
        <v>2003</v>
      </c>
      <c r="K29" s="19"/>
      <c r="L29" s="25" t="s">
        <v>2086</v>
      </c>
      <c r="M29" s="25" t="s">
        <v>2087</v>
      </c>
      <c r="N29" s="19"/>
      <c r="O29" s="9" t="str">
        <f>VLOOKUP(B29,[1]Sheet1!$B:$W,22,0)</f>
        <v>FSU</v>
      </c>
    </row>
    <row r="30" s="9" customFormat="1" ht="14" customHeight="1" spans="1:15">
      <c r="A30" s="16" t="s">
        <v>2027</v>
      </c>
      <c r="B30" s="23" t="s">
        <v>2088</v>
      </c>
      <c r="C30" s="28" t="s">
        <v>91</v>
      </c>
      <c r="D30" s="19" t="s">
        <v>91</v>
      </c>
      <c r="E30" s="20">
        <v>932.4</v>
      </c>
      <c r="F30" s="20">
        <v>27.97</v>
      </c>
      <c r="G30" s="20">
        <v>1</v>
      </c>
      <c r="H30" s="25" t="s">
        <v>33</v>
      </c>
      <c r="I30" s="19"/>
      <c r="J30" s="25" t="s">
        <v>1767</v>
      </c>
      <c r="K30" s="19"/>
      <c r="L30" s="25" t="s">
        <v>2089</v>
      </c>
      <c r="M30" s="25" t="s">
        <v>2090</v>
      </c>
      <c r="N30" s="19"/>
      <c r="O30" s="9" t="str">
        <f>VLOOKUP(B30,[1]Sheet1!$B:$W,22,0)</f>
        <v>组合式开关电源</v>
      </c>
    </row>
    <row r="31" s="9" customFormat="1" ht="14" customHeight="1" spans="1:15">
      <c r="A31" s="16" t="s">
        <v>2027</v>
      </c>
      <c r="B31" s="23" t="s">
        <v>2091</v>
      </c>
      <c r="C31" s="28" t="s">
        <v>248</v>
      </c>
      <c r="D31" s="19" t="s">
        <v>162</v>
      </c>
      <c r="E31" s="20">
        <v>6632.69</v>
      </c>
      <c r="F31" s="20">
        <v>198.98</v>
      </c>
      <c r="G31" s="20">
        <v>1</v>
      </c>
      <c r="H31" s="25" t="s">
        <v>62</v>
      </c>
      <c r="I31" s="19"/>
      <c r="J31" s="25" t="s">
        <v>1276</v>
      </c>
      <c r="K31" s="19"/>
      <c r="L31" s="25" t="s">
        <v>2092</v>
      </c>
      <c r="M31" s="25" t="s">
        <v>2093</v>
      </c>
      <c r="N31" s="19"/>
      <c r="O31" s="9" t="str">
        <f>VLOOKUP(B31,[1]Sheet1!$B:$W,22,0)</f>
        <v>3P</v>
      </c>
    </row>
    <row r="32" s="9" customFormat="1" ht="14" customHeight="1" spans="1:15">
      <c r="A32" s="16" t="s">
        <v>2027</v>
      </c>
      <c r="B32" s="23" t="s">
        <v>2094</v>
      </c>
      <c r="C32" s="28" t="s">
        <v>248</v>
      </c>
      <c r="D32" s="19" t="s">
        <v>162</v>
      </c>
      <c r="E32" s="20">
        <v>6354.98</v>
      </c>
      <c r="F32" s="20">
        <v>190.65</v>
      </c>
      <c r="G32" s="20">
        <v>1</v>
      </c>
      <c r="H32" s="25" t="s">
        <v>62</v>
      </c>
      <c r="I32" s="19"/>
      <c r="J32" s="25" t="s">
        <v>1276</v>
      </c>
      <c r="K32" s="19"/>
      <c r="L32" s="25" t="s">
        <v>2095</v>
      </c>
      <c r="M32" s="25" t="s">
        <v>2096</v>
      </c>
      <c r="N32" s="19"/>
      <c r="O32" s="9" t="str">
        <f>VLOOKUP(B32,[1]Sheet1!$B:$W,22,0)</f>
        <v>3P</v>
      </c>
    </row>
    <row r="33" s="9" customFormat="1" ht="14" customHeight="1" spans="1:15">
      <c r="A33" s="16" t="s">
        <v>2027</v>
      </c>
      <c r="B33" s="23" t="s">
        <v>2097</v>
      </c>
      <c r="C33" s="28" t="s">
        <v>200</v>
      </c>
      <c r="D33" s="19" t="s">
        <v>162</v>
      </c>
      <c r="E33" s="20">
        <v>3461.54</v>
      </c>
      <c r="F33" s="20">
        <v>103.85</v>
      </c>
      <c r="G33" s="20">
        <v>1</v>
      </c>
      <c r="H33" s="25" t="s">
        <v>62</v>
      </c>
      <c r="I33" s="19"/>
      <c r="J33" s="25" t="s">
        <v>1290</v>
      </c>
      <c r="K33" s="19"/>
      <c r="L33" s="25" t="s">
        <v>2098</v>
      </c>
      <c r="M33" s="25" t="s">
        <v>2099</v>
      </c>
      <c r="N33" s="19"/>
      <c r="O33" s="9" t="str">
        <f>VLOOKUP(B33,[1]Sheet1!$B:$W,22,0)</f>
        <v>2P</v>
      </c>
    </row>
    <row r="34" s="9" customFormat="1" ht="14" customHeight="1" spans="1:15">
      <c r="A34" s="16" t="s">
        <v>2027</v>
      </c>
      <c r="B34" s="23" t="s">
        <v>2100</v>
      </c>
      <c r="C34" s="28" t="s">
        <v>2101</v>
      </c>
      <c r="D34" s="19" t="s">
        <v>162</v>
      </c>
      <c r="E34" s="20">
        <v>4298.95</v>
      </c>
      <c r="F34" s="20">
        <v>128.97</v>
      </c>
      <c r="G34" s="20">
        <v>1</v>
      </c>
      <c r="H34" s="25" t="s">
        <v>62</v>
      </c>
      <c r="I34" s="19"/>
      <c r="J34" s="25" t="s">
        <v>2102</v>
      </c>
      <c r="K34" s="19"/>
      <c r="L34" s="25" t="s">
        <v>2103</v>
      </c>
      <c r="M34" s="25" t="s">
        <v>2104</v>
      </c>
      <c r="N34" s="19"/>
      <c r="O34" s="9" t="str">
        <f>VLOOKUP(B34,[1]Sheet1!$B:$W,22,0)</f>
        <v>3P</v>
      </c>
    </row>
    <row r="35" s="9" customFormat="1" ht="14" customHeight="1" spans="1:15">
      <c r="A35" s="16" t="s">
        <v>2027</v>
      </c>
      <c r="B35" s="23" t="s">
        <v>2105</v>
      </c>
      <c r="C35" s="28" t="s">
        <v>142</v>
      </c>
      <c r="D35" s="19" t="s">
        <v>162</v>
      </c>
      <c r="E35" s="20">
        <v>4580</v>
      </c>
      <c r="F35" s="20">
        <v>137.4</v>
      </c>
      <c r="G35" s="20">
        <v>1</v>
      </c>
      <c r="H35" s="25" t="s">
        <v>33</v>
      </c>
      <c r="I35" s="19"/>
      <c r="J35" s="25" t="s">
        <v>2106</v>
      </c>
      <c r="K35" s="19"/>
      <c r="L35" s="25" t="s">
        <v>2107</v>
      </c>
      <c r="M35" s="25" t="s">
        <v>2108</v>
      </c>
      <c r="N35" s="19"/>
      <c r="O35" s="9" t="str">
        <f>VLOOKUP(B35,[1]Sheet1!$B:$W,22,0)</f>
        <v>3P</v>
      </c>
    </row>
    <row r="36" s="9" customFormat="1" ht="14" customHeight="1" spans="1:15">
      <c r="A36" s="16" t="s">
        <v>2027</v>
      </c>
      <c r="B36" s="23" t="s">
        <v>2109</v>
      </c>
      <c r="C36" s="24" t="s">
        <v>91</v>
      </c>
      <c r="D36" s="19" t="s">
        <v>91</v>
      </c>
      <c r="E36" s="20">
        <v>903.6</v>
      </c>
      <c r="F36" s="20">
        <v>27.11</v>
      </c>
      <c r="G36" s="20">
        <v>1</v>
      </c>
      <c r="H36" s="25" t="s">
        <v>33</v>
      </c>
      <c r="I36" s="19"/>
      <c r="J36" s="25" t="s">
        <v>2079</v>
      </c>
      <c r="K36" s="19"/>
      <c r="L36" s="25" t="s">
        <v>2110</v>
      </c>
      <c r="M36" s="25" t="s">
        <v>2111</v>
      </c>
      <c r="N36" s="19"/>
      <c r="O36" s="9" t="str">
        <f>VLOOKUP(B36,[1]Sheet1!$B:$W,22,0)</f>
        <v>组合式开关电源</v>
      </c>
    </row>
    <row r="37" s="9" customFormat="1" ht="14" customHeight="1" spans="1:15">
      <c r="A37" s="16" t="s">
        <v>2027</v>
      </c>
      <c r="B37" s="23" t="s">
        <v>2112</v>
      </c>
      <c r="C37" s="24" t="s">
        <v>2113</v>
      </c>
      <c r="D37" s="19" t="s">
        <v>91</v>
      </c>
      <c r="E37" s="20">
        <v>5661.91</v>
      </c>
      <c r="F37" s="20">
        <v>169.86</v>
      </c>
      <c r="G37" s="20">
        <v>1</v>
      </c>
      <c r="H37" s="25" t="s">
        <v>33</v>
      </c>
      <c r="I37" s="19"/>
      <c r="J37" s="25" t="s">
        <v>2042</v>
      </c>
      <c r="K37" s="19"/>
      <c r="L37" s="25" t="s">
        <v>2114</v>
      </c>
      <c r="M37" s="25" t="s">
        <v>2115</v>
      </c>
      <c r="N37" s="19"/>
      <c r="O37" s="9" t="str">
        <f>VLOOKUP(B37,[1]Sheet1!$B:$W,22,0)</f>
        <v>组合式开关电源</v>
      </c>
    </row>
    <row r="38" s="9" customFormat="1" ht="14" customHeight="1" spans="1:15">
      <c r="A38" s="16" t="s">
        <v>2027</v>
      </c>
      <c r="B38" s="23" t="s">
        <v>2116</v>
      </c>
      <c r="C38" s="28" t="s">
        <v>91</v>
      </c>
      <c r="D38" s="19" t="s">
        <v>91</v>
      </c>
      <c r="E38" s="20">
        <v>875.95</v>
      </c>
      <c r="F38" s="20">
        <v>26.28</v>
      </c>
      <c r="G38" s="20">
        <v>1</v>
      </c>
      <c r="H38" s="25" t="s">
        <v>33</v>
      </c>
      <c r="I38" s="19"/>
      <c r="J38" s="25" t="s">
        <v>2117</v>
      </c>
      <c r="K38" s="19"/>
      <c r="L38" s="25" t="s">
        <v>2118</v>
      </c>
      <c r="M38" s="25" t="s">
        <v>2119</v>
      </c>
      <c r="N38" s="19"/>
      <c r="O38" s="9" t="str">
        <f>VLOOKUP(B38,[1]Sheet1!$B:$W,22,0)</f>
        <v>嵌入式开关电源</v>
      </c>
    </row>
    <row r="39" s="9" customFormat="1" ht="14" customHeight="1" spans="1:15">
      <c r="A39" s="16" t="s">
        <v>2027</v>
      </c>
      <c r="B39" s="159" t="s">
        <v>2120</v>
      </c>
      <c r="C39" s="28" t="s">
        <v>91</v>
      </c>
      <c r="D39" s="19" t="s">
        <v>91</v>
      </c>
      <c r="E39" s="20">
        <v>932.4</v>
      </c>
      <c r="F39" s="20">
        <v>27.97</v>
      </c>
      <c r="G39" s="20">
        <v>1</v>
      </c>
      <c r="H39" s="25" t="s">
        <v>33</v>
      </c>
      <c r="I39" s="19"/>
      <c r="J39" s="25" t="s">
        <v>2121</v>
      </c>
      <c r="K39" s="19"/>
      <c r="L39" s="25" t="s">
        <v>2122</v>
      </c>
      <c r="M39" s="25" t="s">
        <v>2123</v>
      </c>
      <c r="N39" s="19"/>
      <c r="O39" s="9" t="str">
        <f>VLOOKUP(B39,[1]Sheet1!$B:$W,22,0)</f>
        <v>组合式开关电源</v>
      </c>
    </row>
    <row r="40" s="9" customFormat="1" ht="14" customHeight="1" spans="1:15">
      <c r="A40" s="16" t="s">
        <v>2027</v>
      </c>
      <c r="B40" s="23" t="s">
        <v>2124</v>
      </c>
      <c r="C40" s="28" t="s">
        <v>91</v>
      </c>
      <c r="D40" s="19" t="s">
        <v>91</v>
      </c>
      <c r="E40" s="20">
        <v>932.4</v>
      </c>
      <c r="F40" s="20">
        <v>27.97</v>
      </c>
      <c r="G40" s="20">
        <v>1</v>
      </c>
      <c r="H40" s="25" t="s">
        <v>33</v>
      </c>
      <c r="I40" s="19"/>
      <c r="J40" s="25" t="s">
        <v>2125</v>
      </c>
      <c r="K40" s="19"/>
      <c r="L40" s="25" t="s">
        <v>2126</v>
      </c>
      <c r="M40" s="25" t="s">
        <v>2127</v>
      </c>
      <c r="N40" s="19"/>
      <c r="O40" s="9" t="str">
        <f>VLOOKUP(B40,[1]Sheet1!$B:$W,22,0)</f>
        <v>组合式开关电源</v>
      </c>
    </row>
    <row r="41" s="9" customFormat="1" ht="14" customHeight="1" spans="1:15">
      <c r="A41" s="16" t="s">
        <v>2027</v>
      </c>
      <c r="B41" s="23" t="s">
        <v>2128</v>
      </c>
      <c r="C41" s="28" t="s">
        <v>49</v>
      </c>
      <c r="D41" s="19" t="s">
        <v>91</v>
      </c>
      <c r="E41" s="20">
        <v>9229.82</v>
      </c>
      <c r="F41" s="20">
        <v>276.89</v>
      </c>
      <c r="G41" s="20">
        <v>1</v>
      </c>
      <c r="H41" s="25" t="s">
        <v>67</v>
      </c>
      <c r="I41" s="19"/>
      <c r="J41" s="25" t="s">
        <v>1899</v>
      </c>
      <c r="K41" s="19"/>
      <c r="L41" s="25" t="s">
        <v>2129</v>
      </c>
      <c r="M41" s="25" t="s">
        <v>2130</v>
      </c>
      <c r="N41" s="19"/>
      <c r="O41" s="9" t="str">
        <f>VLOOKUP(B41,[1]Sheet1!$B:$W,22,0)</f>
        <v>嵌入式开关电源</v>
      </c>
    </row>
    <row r="42" s="9" customFormat="1" ht="14" customHeight="1" spans="1:15">
      <c r="A42" s="16" t="s">
        <v>2027</v>
      </c>
      <c r="B42" s="23" t="s">
        <v>2131</v>
      </c>
      <c r="C42" s="28" t="s">
        <v>248</v>
      </c>
      <c r="D42" s="19" t="s">
        <v>162</v>
      </c>
      <c r="E42" s="20">
        <v>6610.75</v>
      </c>
      <c r="F42" s="20">
        <v>198.32</v>
      </c>
      <c r="G42" s="20">
        <v>1</v>
      </c>
      <c r="H42" s="25" t="s">
        <v>62</v>
      </c>
      <c r="I42" s="19"/>
      <c r="J42" s="25" t="s">
        <v>1276</v>
      </c>
      <c r="K42" s="19"/>
      <c r="L42" s="25" t="s">
        <v>2132</v>
      </c>
      <c r="M42" s="25" t="s">
        <v>2133</v>
      </c>
      <c r="N42" s="19"/>
      <c r="O42" s="9" t="str">
        <f>VLOOKUP(B42,[1]Sheet1!$B:$W,22,0)</f>
        <v>3P</v>
      </c>
    </row>
    <row r="43" s="9" customFormat="1" ht="14" customHeight="1" spans="1:15">
      <c r="A43" s="16" t="s">
        <v>2027</v>
      </c>
      <c r="B43" s="23" t="s">
        <v>2134</v>
      </c>
      <c r="C43" s="28" t="s">
        <v>91</v>
      </c>
      <c r="D43" s="19" t="s">
        <v>91</v>
      </c>
      <c r="E43" s="20">
        <v>3260.22</v>
      </c>
      <c r="F43" s="20">
        <v>97.81</v>
      </c>
      <c r="G43" s="20">
        <v>1</v>
      </c>
      <c r="H43" s="25" t="s">
        <v>33</v>
      </c>
      <c r="I43" s="19"/>
      <c r="J43" s="25" t="s">
        <v>2121</v>
      </c>
      <c r="K43" s="19"/>
      <c r="L43" s="25" t="s">
        <v>2135</v>
      </c>
      <c r="M43" s="25" t="s">
        <v>2136</v>
      </c>
      <c r="N43" s="19"/>
      <c r="O43" s="9" t="str">
        <f>VLOOKUP(B43,[1]Sheet1!$B:$W,22,0)</f>
        <v>组合式开关电源</v>
      </c>
    </row>
    <row r="44" s="9" customFormat="1" ht="14" customHeight="1" spans="1:15">
      <c r="A44" s="16" t="s">
        <v>2027</v>
      </c>
      <c r="B44" s="23" t="s">
        <v>2137</v>
      </c>
      <c r="C44" s="28" t="s">
        <v>91</v>
      </c>
      <c r="D44" s="19" t="s">
        <v>91</v>
      </c>
      <c r="E44" s="20">
        <v>932.4</v>
      </c>
      <c r="F44" s="20">
        <v>27.97</v>
      </c>
      <c r="G44" s="20">
        <v>1</v>
      </c>
      <c r="H44" s="25" t="s">
        <v>33</v>
      </c>
      <c r="I44" s="19"/>
      <c r="J44" s="25" t="s">
        <v>2138</v>
      </c>
      <c r="K44" s="19"/>
      <c r="L44" s="25" t="s">
        <v>2139</v>
      </c>
      <c r="M44" s="25" t="s">
        <v>2140</v>
      </c>
      <c r="N44" s="19"/>
      <c r="O44" s="9" t="str">
        <f>VLOOKUP(B44,[1]Sheet1!$B:$W,22,0)</f>
        <v>组合式开关电源</v>
      </c>
    </row>
    <row r="45" s="9" customFormat="1" ht="14" customHeight="1" spans="1:15">
      <c r="A45" s="16" t="s">
        <v>2027</v>
      </c>
      <c r="B45" s="23" t="s">
        <v>2141</v>
      </c>
      <c r="C45" s="29" t="s">
        <v>100</v>
      </c>
      <c r="D45" s="30" t="s">
        <v>100</v>
      </c>
      <c r="E45" s="20">
        <v>44.12</v>
      </c>
      <c r="F45" s="20">
        <v>36.96</v>
      </c>
      <c r="G45" s="20">
        <v>1</v>
      </c>
      <c r="H45" s="25" t="s">
        <v>33</v>
      </c>
      <c r="I45" s="19"/>
      <c r="J45" s="25" t="s">
        <v>100</v>
      </c>
      <c r="K45" s="19"/>
      <c r="L45" s="25" t="s">
        <v>2142</v>
      </c>
      <c r="M45" s="25" t="s">
        <v>2143</v>
      </c>
      <c r="N45" s="19"/>
      <c r="O45" s="9" t="str">
        <f>VLOOKUP(B45,[1]Sheet1!$B:$W,22,0)</f>
        <v>标签标牌</v>
      </c>
    </row>
    <row r="46" s="9" customFormat="1" ht="14" customHeight="1" spans="1:15">
      <c r="A46" s="16" t="s">
        <v>2027</v>
      </c>
      <c r="B46" s="23" t="s">
        <v>2144</v>
      </c>
      <c r="C46" s="29" t="s">
        <v>45</v>
      </c>
      <c r="D46" s="30" t="s">
        <v>45</v>
      </c>
      <c r="E46" s="20">
        <v>555.36</v>
      </c>
      <c r="F46" s="20">
        <v>526.59</v>
      </c>
      <c r="G46" s="20">
        <v>1</v>
      </c>
      <c r="H46" s="25" t="s">
        <v>33</v>
      </c>
      <c r="I46" s="19"/>
      <c r="J46" s="25" t="s">
        <v>45</v>
      </c>
      <c r="K46" s="19"/>
      <c r="L46" s="25" t="s">
        <v>2142</v>
      </c>
      <c r="M46" s="25" t="s">
        <v>2143</v>
      </c>
      <c r="N46" s="19"/>
      <c r="O46" s="9" t="str">
        <f>VLOOKUP(B46,[1]Sheet1!$B:$W,22,0)</f>
        <v>门锁</v>
      </c>
    </row>
    <row r="47" s="9" customFormat="1" ht="14" customHeight="1" spans="1:15">
      <c r="A47" s="16" t="s">
        <v>2027</v>
      </c>
      <c r="B47" s="23" t="s">
        <v>2145</v>
      </c>
      <c r="C47" s="28" t="s">
        <v>2146</v>
      </c>
      <c r="D47" s="19" t="s">
        <v>91</v>
      </c>
      <c r="E47" s="20">
        <v>16795.58</v>
      </c>
      <c r="F47" s="20">
        <v>503.87</v>
      </c>
      <c r="G47" s="20">
        <v>1</v>
      </c>
      <c r="H47" s="25" t="s">
        <v>26</v>
      </c>
      <c r="I47" s="19"/>
      <c r="J47" s="25" t="s">
        <v>2146</v>
      </c>
      <c r="K47" s="19"/>
      <c r="L47" s="25" t="s">
        <v>2147</v>
      </c>
      <c r="M47" s="25" t="s">
        <v>2148</v>
      </c>
      <c r="N47" s="19"/>
      <c r="O47" s="9" t="str">
        <f>VLOOKUP(B47,[1]Sheet1!$B:$W,22,0)</f>
        <v>组合式开关电源</v>
      </c>
    </row>
    <row r="48" s="9" customFormat="1" ht="14" customHeight="1" spans="1:15">
      <c r="A48" s="16" t="s">
        <v>2027</v>
      </c>
      <c r="B48" s="23" t="s">
        <v>2149</v>
      </c>
      <c r="C48" s="28" t="s">
        <v>248</v>
      </c>
      <c r="D48" s="19" t="s">
        <v>162</v>
      </c>
      <c r="E48" s="20">
        <v>5833.11</v>
      </c>
      <c r="F48" s="20">
        <v>174.99</v>
      </c>
      <c r="G48" s="20">
        <v>1</v>
      </c>
      <c r="H48" s="25" t="s">
        <v>62</v>
      </c>
      <c r="I48" s="19"/>
      <c r="J48" s="25" t="s">
        <v>1276</v>
      </c>
      <c r="K48" s="19"/>
      <c r="L48" s="25" t="s">
        <v>2150</v>
      </c>
      <c r="M48" s="25" t="s">
        <v>2151</v>
      </c>
      <c r="N48" s="19"/>
      <c r="O48" s="9" t="str">
        <f>VLOOKUP(B48,[1]Sheet1!$B:$W,22,0)</f>
        <v>3P</v>
      </c>
    </row>
    <row r="49" s="9" customFormat="1" ht="14" customHeight="1" spans="1:15">
      <c r="A49" s="16" t="s">
        <v>2027</v>
      </c>
      <c r="B49" s="23" t="s">
        <v>2152</v>
      </c>
      <c r="C49" s="28" t="s">
        <v>2153</v>
      </c>
      <c r="D49" s="19" t="s">
        <v>94</v>
      </c>
      <c r="E49" s="20">
        <v>6767.02</v>
      </c>
      <c r="F49" s="20">
        <v>203</v>
      </c>
      <c r="G49" s="20">
        <v>1</v>
      </c>
      <c r="H49" s="25" t="s">
        <v>62</v>
      </c>
      <c r="I49" s="19"/>
      <c r="J49" s="25" t="s">
        <v>753</v>
      </c>
      <c r="K49" s="19"/>
      <c r="L49" s="25" t="s">
        <v>2154</v>
      </c>
      <c r="M49" s="25" t="s">
        <v>2155</v>
      </c>
      <c r="N49" s="19"/>
      <c r="O49" s="9" t="str">
        <f>VLOOKUP(B49,[1]Sheet1!$B:$W,22,0)</f>
        <v>一体化机柜</v>
      </c>
    </row>
    <row r="50" s="9" customFormat="1" ht="14" customHeight="1" spans="1:15">
      <c r="A50" s="16" t="s">
        <v>2027</v>
      </c>
      <c r="B50" s="23" t="s">
        <v>2156</v>
      </c>
      <c r="C50" s="28" t="s">
        <v>2153</v>
      </c>
      <c r="D50" s="19" t="s">
        <v>84</v>
      </c>
      <c r="E50" s="20">
        <v>1691.76</v>
      </c>
      <c r="F50" s="20">
        <v>50.75</v>
      </c>
      <c r="G50" s="20">
        <v>1</v>
      </c>
      <c r="H50" s="25" t="s">
        <v>62</v>
      </c>
      <c r="I50" s="19"/>
      <c r="J50" s="25" t="s">
        <v>753</v>
      </c>
      <c r="K50" s="19"/>
      <c r="L50" s="25" t="s">
        <v>2154</v>
      </c>
      <c r="M50" s="25" t="s">
        <v>2155</v>
      </c>
      <c r="N50" s="19"/>
      <c r="O50" s="9" t="str">
        <f>VLOOKUP(B50,[1]Sheet1!$B:$W,22,0)</f>
        <v>1P</v>
      </c>
    </row>
    <row r="51" s="9" customFormat="1" ht="14" customHeight="1" spans="1:15">
      <c r="A51" s="16" t="s">
        <v>2027</v>
      </c>
      <c r="B51" s="23" t="s">
        <v>2157</v>
      </c>
      <c r="C51" s="28" t="s">
        <v>2158</v>
      </c>
      <c r="D51" s="19" t="s">
        <v>90</v>
      </c>
      <c r="E51" s="20">
        <v>7088.52</v>
      </c>
      <c r="F51" s="20">
        <v>212.66</v>
      </c>
      <c r="G51" s="20">
        <v>1</v>
      </c>
      <c r="H51" s="25" t="s">
        <v>33</v>
      </c>
      <c r="I51" s="19"/>
      <c r="J51" s="25" t="s">
        <v>2159</v>
      </c>
      <c r="K51" s="19"/>
      <c r="L51" s="25" t="s">
        <v>2154</v>
      </c>
      <c r="M51" s="25" t="s">
        <v>2155</v>
      </c>
      <c r="N51" s="19"/>
      <c r="O51" s="9" t="str">
        <f>VLOOKUP(B51,[1]Sheet1!$B:$W,22,0)</f>
        <v>网络机架</v>
      </c>
    </row>
    <row r="52" s="9" customFormat="1" ht="14" customHeight="1" spans="1:15">
      <c r="A52" s="16" t="s">
        <v>2027</v>
      </c>
      <c r="B52" s="23" t="s">
        <v>2160</v>
      </c>
      <c r="C52" s="28" t="s">
        <v>45</v>
      </c>
      <c r="D52" s="20" t="s">
        <v>45</v>
      </c>
      <c r="E52" s="20">
        <v>224.05</v>
      </c>
      <c r="F52" s="20">
        <v>6.72</v>
      </c>
      <c r="G52" s="20">
        <v>1</v>
      </c>
      <c r="H52" s="25" t="s">
        <v>33</v>
      </c>
      <c r="I52" s="19"/>
      <c r="J52" s="25" t="s">
        <v>458</v>
      </c>
      <c r="K52" s="19"/>
      <c r="L52" s="25" t="s">
        <v>2154</v>
      </c>
      <c r="M52" s="25" t="s">
        <v>2155</v>
      </c>
      <c r="N52" s="19"/>
      <c r="O52" s="9" t="str">
        <f>VLOOKUP(B52,[1]Sheet1!$B:$W,22,0)</f>
        <v>简易锁</v>
      </c>
    </row>
    <row r="53" s="9" customFormat="1" ht="14" customHeight="1" spans="1:15">
      <c r="A53" s="16" t="s">
        <v>2027</v>
      </c>
      <c r="B53" s="23" t="s">
        <v>2161</v>
      </c>
      <c r="C53" s="28" t="s">
        <v>150</v>
      </c>
      <c r="D53" s="19" t="s">
        <v>1266</v>
      </c>
      <c r="E53" s="20">
        <v>3130.63</v>
      </c>
      <c r="F53" s="20">
        <v>93.92</v>
      </c>
      <c r="G53" s="20">
        <v>1</v>
      </c>
      <c r="H53" s="25" t="s">
        <v>26</v>
      </c>
      <c r="I53" s="19"/>
      <c r="J53" s="25" t="s">
        <v>2162</v>
      </c>
      <c r="K53" s="19"/>
      <c r="L53" s="25" t="s">
        <v>2154</v>
      </c>
      <c r="M53" s="25" t="s">
        <v>2155</v>
      </c>
      <c r="N53" s="19"/>
      <c r="O53" s="9" t="str">
        <f>VLOOKUP(B53,[1]Sheet1!$B:$W,22,0)</f>
        <v>FSU</v>
      </c>
    </row>
    <row r="54" s="9" customFormat="1" ht="14" customHeight="1" spans="1:15">
      <c r="A54" s="16" t="s">
        <v>2027</v>
      </c>
      <c r="B54" s="23" t="s">
        <v>2163</v>
      </c>
      <c r="C54" s="29" t="s">
        <v>100</v>
      </c>
      <c r="D54" s="30" t="s">
        <v>100</v>
      </c>
      <c r="E54" s="20">
        <v>47.86</v>
      </c>
      <c r="F54" s="20">
        <v>38.64</v>
      </c>
      <c r="G54" s="20">
        <v>1</v>
      </c>
      <c r="H54" s="25" t="s">
        <v>33</v>
      </c>
      <c r="I54" s="19"/>
      <c r="J54" s="25" t="s">
        <v>100</v>
      </c>
      <c r="K54" s="19"/>
      <c r="L54" s="25" t="s">
        <v>2154</v>
      </c>
      <c r="M54" s="25" t="s">
        <v>2155</v>
      </c>
      <c r="N54" s="19"/>
      <c r="O54" s="9" t="str">
        <f>VLOOKUP(B54,[1]Sheet1!$B:$W,22,0)</f>
        <v>标牌标签</v>
      </c>
    </row>
    <row r="55" s="9" customFormat="1" ht="14" customHeight="1" spans="1:15">
      <c r="A55" s="16" t="s">
        <v>2027</v>
      </c>
      <c r="B55" s="23" t="s">
        <v>2164</v>
      </c>
      <c r="C55" s="28" t="s">
        <v>70</v>
      </c>
      <c r="D55" s="20" t="s">
        <v>70</v>
      </c>
      <c r="E55" s="20">
        <v>455.38</v>
      </c>
      <c r="F55" s="20">
        <v>289.78</v>
      </c>
      <c r="G55" s="20">
        <v>1</v>
      </c>
      <c r="H55" s="25" t="s">
        <v>33</v>
      </c>
      <c r="I55" s="19"/>
      <c r="J55" s="25" t="s">
        <v>298</v>
      </c>
      <c r="K55" s="19"/>
      <c r="L55" s="25" t="s">
        <v>2154</v>
      </c>
      <c r="M55" s="25" t="s">
        <v>2155</v>
      </c>
      <c r="N55" s="19"/>
      <c r="O55" s="9" t="str">
        <f>VLOOKUP(B55,[1]Sheet1!$B:$W,22,0)</f>
        <v>霍尔传感器</v>
      </c>
    </row>
    <row r="56" s="9" customFormat="1" ht="14" customHeight="1" spans="1:15">
      <c r="A56" s="16" t="s">
        <v>2027</v>
      </c>
      <c r="B56" s="23" t="s">
        <v>2165</v>
      </c>
      <c r="C56" s="28" t="s">
        <v>2166</v>
      </c>
      <c r="D56" s="19" t="s">
        <v>31</v>
      </c>
      <c r="E56" s="20">
        <v>2636.63</v>
      </c>
      <c r="F56" s="20">
        <v>2302.22</v>
      </c>
      <c r="G56" s="20">
        <v>1</v>
      </c>
      <c r="H56" s="25" t="s">
        <v>2167</v>
      </c>
      <c r="I56" s="19"/>
      <c r="J56" s="25" t="s">
        <v>31</v>
      </c>
      <c r="K56" s="19"/>
      <c r="L56" s="25" t="s">
        <v>2154</v>
      </c>
      <c r="M56" s="25" t="s">
        <v>2155</v>
      </c>
      <c r="N56" s="19"/>
      <c r="O56" s="9" t="str">
        <f>VLOOKUP(B56,[1]Sheet1!$B:$W,22,0)</f>
        <v>电表箱</v>
      </c>
    </row>
    <row r="57" s="9" customFormat="1" ht="14" customHeight="1" spans="1:15">
      <c r="A57" s="16" t="s">
        <v>2027</v>
      </c>
      <c r="B57" s="23" t="s">
        <v>2168</v>
      </c>
      <c r="C57" s="29" t="s">
        <v>45</v>
      </c>
      <c r="D57" s="30" t="s">
        <v>45</v>
      </c>
      <c r="E57" s="20">
        <v>555.55</v>
      </c>
      <c r="F57" s="20">
        <v>530.36</v>
      </c>
      <c r="G57" s="20">
        <v>1</v>
      </c>
      <c r="H57" s="25" t="s">
        <v>33</v>
      </c>
      <c r="I57" s="19"/>
      <c r="J57" s="25" t="s">
        <v>45</v>
      </c>
      <c r="K57" s="19"/>
      <c r="L57" s="25" t="s">
        <v>2154</v>
      </c>
      <c r="M57" s="25" t="s">
        <v>2155</v>
      </c>
      <c r="N57" s="19"/>
      <c r="O57" s="9" t="str">
        <f>VLOOKUP(B57,[1]Sheet1!$B:$W,22,0)</f>
        <v>门锁</v>
      </c>
    </row>
    <row r="58" s="9" customFormat="1" ht="14" customHeight="1" spans="1:15">
      <c r="A58" s="16" t="s">
        <v>753</v>
      </c>
      <c r="B58" s="16" t="s">
        <v>753</v>
      </c>
      <c r="C58" s="31" t="s">
        <v>2169</v>
      </c>
      <c r="D58" s="19" t="s">
        <v>2008</v>
      </c>
      <c r="E58" s="20">
        <v>0</v>
      </c>
      <c r="F58" s="20">
        <v>0</v>
      </c>
      <c r="G58" s="20">
        <v>4</v>
      </c>
      <c r="H58" s="25" t="s">
        <v>103</v>
      </c>
      <c r="I58" s="19"/>
      <c r="J58" s="25" t="s">
        <v>2170</v>
      </c>
      <c r="K58" s="19"/>
      <c r="L58" s="25" t="s">
        <v>753</v>
      </c>
      <c r="M58" s="25" t="s">
        <v>753</v>
      </c>
      <c r="N58" s="19" t="s">
        <v>2171</v>
      </c>
      <c r="O58" s="9" t="e">
        <f>VLOOKUP(B58,[1]Sheet1!$B:$W,22,0)</f>
        <v>#N/A</v>
      </c>
    </row>
    <row r="59" s="9" customFormat="1" ht="14" customHeight="1" spans="1:15">
      <c r="A59" s="16" t="s">
        <v>753</v>
      </c>
      <c r="B59" s="16" t="s">
        <v>753</v>
      </c>
      <c r="C59" s="28" t="s">
        <v>28</v>
      </c>
      <c r="D59" s="19" t="s">
        <v>28</v>
      </c>
      <c r="E59" s="20">
        <v>0</v>
      </c>
      <c r="F59" s="20">
        <v>0</v>
      </c>
      <c r="G59" s="20">
        <v>12</v>
      </c>
      <c r="H59" s="25" t="s">
        <v>103</v>
      </c>
      <c r="I59" s="19"/>
      <c r="J59" s="20" t="s">
        <v>28</v>
      </c>
      <c r="K59" s="19"/>
      <c r="L59" s="25" t="s">
        <v>753</v>
      </c>
      <c r="M59" s="25" t="s">
        <v>753</v>
      </c>
      <c r="N59" s="19" t="s">
        <v>2171</v>
      </c>
      <c r="O59" s="9" t="e">
        <f>VLOOKUP(B59,[1]Sheet1!$B:$W,22,0)</f>
        <v>#N/A</v>
      </c>
    </row>
    <row r="60" s="9" customFormat="1" ht="14" customHeight="1" spans="1:15">
      <c r="A60" s="16" t="s">
        <v>1221</v>
      </c>
      <c r="B60" s="32" t="s">
        <v>2172</v>
      </c>
      <c r="C60" s="18" t="s">
        <v>499</v>
      </c>
      <c r="D60" s="33" t="s">
        <v>91</v>
      </c>
      <c r="E60" s="16">
        <v>6621.04</v>
      </c>
      <c r="F60" s="16">
        <v>198.63</v>
      </c>
      <c r="G60" s="20">
        <v>1</v>
      </c>
      <c r="H60" s="20" t="s">
        <v>67</v>
      </c>
      <c r="I60" s="19"/>
      <c r="J60" s="20" t="s">
        <v>1748</v>
      </c>
      <c r="K60" s="19"/>
      <c r="L60" s="20" t="s">
        <v>2173</v>
      </c>
      <c r="M60" s="20" t="s">
        <v>2174</v>
      </c>
      <c r="N60" s="19"/>
      <c r="O60" s="9" t="str">
        <f>VLOOKUP(B60,[1]Sheet1!$B:$W,22,0)</f>
        <v>嵌入式开关电源</v>
      </c>
    </row>
    <row r="61" s="9" customFormat="1" ht="14" customHeight="1" spans="1:15">
      <c r="A61" s="16" t="s">
        <v>1221</v>
      </c>
      <c r="B61" s="32" t="s">
        <v>2175</v>
      </c>
      <c r="C61" s="18" t="s">
        <v>142</v>
      </c>
      <c r="D61" s="33" t="s">
        <v>162</v>
      </c>
      <c r="E61" s="16">
        <v>257.5</v>
      </c>
      <c r="F61" s="16">
        <v>7.73</v>
      </c>
      <c r="G61" s="20">
        <v>1</v>
      </c>
      <c r="H61" s="20" t="s">
        <v>33</v>
      </c>
      <c r="I61" s="19"/>
      <c r="J61" s="20" t="s">
        <v>2106</v>
      </c>
      <c r="K61" s="19"/>
      <c r="L61" s="20" t="s">
        <v>2176</v>
      </c>
      <c r="M61" s="20" t="s">
        <v>2177</v>
      </c>
      <c r="N61" s="19"/>
      <c r="O61" s="9" t="str">
        <f>VLOOKUP(B61,[1]Sheet1!$B:$W,22,0)</f>
        <v>3P</v>
      </c>
    </row>
    <row r="62" s="9" customFormat="1" ht="14" customHeight="1" spans="1:15">
      <c r="A62" s="16" t="s">
        <v>1221</v>
      </c>
      <c r="B62" s="32" t="s">
        <v>2178</v>
      </c>
      <c r="C62" s="18" t="s">
        <v>2179</v>
      </c>
      <c r="D62" s="33" t="s">
        <v>162</v>
      </c>
      <c r="E62" s="16">
        <v>1629.52</v>
      </c>
      <c r="F62" s="16">
        <v>48.89</v>
      </c>
      <c r="G62" s="20">
        <v>1</v>
      </c>
      <c r="H62" s="20" t="s">
        <v>62</v>
      </c>
      <c r="I62" s="19"/>
      <c r="J62" s="20" t="s">
        <v>2180</v>
      </c>
      <c r="K62" s="19"/>
      <c r="L62" s="20" t="s">
        <v>2181</v>
      </c>
      <c r="M62" s="20" t="s">
        <v>2182</v>
      </c>
      <c r="N62" s="19"/>
      <c r="O62" s="9" t="str">
        <f>VLOOKUP(B62,[1]Sheet1!$B:$W,22,0)</f>
        <v>3P</v>
      </c>
    </row>
    <row r="63" s="9" customFormat="1" ht="14" customHeight="1" spans="1:15">
      <c r="A63" s="16" t="s">
        <v>1221</v>
      </c>
      <c r="B63" s="32" t="s">
        <v>2183</v>
      </c>
      <c r="C63" s="18" t="s">
        <v>248</v>
      </c>
      <c r="D63" s="33" t="s">
        <v>162</v>
      </c>
      <c r="E63" s="16">
        <v>5648.16</v>
      </c>
      <c r="F63" s="16">
        <v>169.44</v>
      </c>
      <c r="G63" s="20">
        <v>1</v>
      </c>
      <c r="H63" s="20" t="s">
        <v>62</v>
      </c>
      <c r="I63" s="19"/>
      <c r="J63" s="20" t="s">
        <v>1276</v>
      </c>
      <c r="K63" s="19"/>
      <c r="L63" s="20" t="s">
        <v>2184</v>
      </c>
      <c r="M63" s="20" t="s">
        <v>2185</v>
      </c>
      <c r="N63" s="19"/>
      <c r="O63" s="9" t="str">
        <f>VLOOKUP(B63,[1]Sheet1!$B:$W,22,0)</f>
        <v>3P</v>
      </c>
    </row>
    <row r="64" s="9" customFormat="1" ht="14" customHeight="1" spans="1:15">
      <c r="A64" s="16" t="s">
        <v>1221</v>
      </c>
      <c r="B64" s="32" t="s">
        <v>2186</v>
      </c>
      <c r="C64" s="18" t="s">
        <v>248</v>
      </c>
      <c r="D64" s="33" t="s">
        <v>162</v>
      </c>
      <c r="E64" s="16">
        <v>6532.21</v>
      </c>
      <c r="F64" s="16">
        <v>195.97</v>
      </c>
      <c r="G64" s="20">
        <v>1</v>
      </c>
      <c r="H64" s="20" t="s">
        <v>62</v>
      </c>
      <c r="I64" s="19"/>
      <c r="J64" s="20" t="s">
        <v>1276</v>
      </c>
      <c r="K64" s="19"/>
      <c r="L64" s="20" t="s">
        <v>2187</v>
      </c>
      <c r="M64" s="20" t="s">
        <v>2188</v>
      </c>
      <c r="N64" s="19"/>
      <c r="O64" s="9" t="str">
        <f>VLOOKUP(B64,[1]Sheet1!$B:$W,22,0)</f>
        <v>3P</v>
      </c>
    </row>
    <row r="65" s="9" customFormat="1" ht="14" customHeight="1" spans="1:15">
      <c r="A65" s="16" t="s">
        <v>1221</v>
      </c>
      <c r="B65" s="32" t="s">
        <v>2189</v>
      </c>
      <c r="C65" s="18" t="s">
        <v>142</v>
      </c>
      <c r="D65" s="33" t="s">
        <v>162</v>
      </c>
      <c r="E65" s="16">
        <v>195</v>
      </c>
      <c r="F65" s="16">
        <v>5.85</v>
      </c>
      <c r="G65" s="20">
        <v>1</v>
      </c>
      <c r="H65" s="20" t="s">
        <v>33</v>
      </c>
      <c r="I65" s="19"/>
      <c r="J65" s="20" t="s">
        <v>2190</v>
      </c>
      <c r="K65" s="19"/>
      <c r="L65" s="20" t="s">
        <v>2191</v>
      </c>
      <c r="M65" s="20" t="s">
        <v>2192</v>
      </c>
      <c r="N65" s="19"/>
      <c r="O65" s="9" t="str">
        <f>VLOOKUP(B65,[1]Sheet1!$B:$W,22,0)</f>
        <v>3P</v>
      </c>
    </row>
    <row r="66" s="9" customFormat="1" ht="14" customHeight="1" spans="1:15">
      <c r="A66" s="16" t="s">
        <v>1221</v>
      </c>
      <c r="B66" s="32" t="s">
        <v>2193</v>
      </c>
      <c r="C66" s="18" t="s">
        <v>248</v>
      </c>
      <c r="D66" s="33" t="s">
        <v>162</v>
      </c>
      <c r="E66" s="16">
        <v>7293.37</v>
      </c>
      <c r="F66" s="16">
        <v>218.8</v>
      </c>
      <c r="G66" s="20">
        <v>1</v>
      </c>
      <c r="H66" s="20" t="s">
        <v>62</v>
      </c>
      <c r="I66" s="19"/>
      <c r="J66" s="20" t="s">
        <v>1276</v>
      </c>
      <c r="K66" s="19"/>
      <c r="L66" s="20" t="s">
        <v>2194</v>
      </c>
      <c r="M66" s="20" t="s">
        <v>2195</v>
      </c>
      <c r="N66" s="19"/>
      <c r="O66" s="9" t="str">
        <f>VLOOKUP(B66,[1]Sheet1!$B:$W,22,0)</f>
        <v>3P</v>
      </c>
    </row>
    <row r="67" s="9" customFormat="1" ht="14" customHeight="1" spans="1:15">
      <c r="A67" s="16" t="s">
        <v>1221</v>
      </c>
      <c r="B67" s="32" t="s">
        <v>2196</v>
      </c>
      <c r="C67" s="18" t="s">
        <v>248</v>
      </c>
      <c r="D67" s="33" t="s">
        <v>162</v>
      </c>
      <c r="E67" s="16">
        <v>4415.3</v>
      </c>
      <c r="F67" s="16">
        <v>1619.58</v>
      </c>
      <c r="G67" s="20">
        <v>1</v>
      </c>
      <c r="H67" s="20" t="s">
        <v>62</v>
      </c>
      <c r="I67" s="19"/>
      <c r="J67" s="20" t="s">
        <v>1276</v>
      </c>
      <c r="K67" s="19"/>
      <c r="L67" s="20" t="s">
        <v>2197</v>
      </c>
      <c r="M67" s="20" t="s">
        <v>2198</v>
      </c>
      <c r="N67" s="19"/>
      <c r="O67" s="9" t="str">
        <f>VLOOKUP(B67,[1]Sheet1!$B:$W,22,0)</f>
        <v>3P</v>
      </c>
    </row>
    <row r="68" s="9" customFormat="1" ht="14" customHeight="1" spans="1:15">
      <c r="A68" s="16" t="s">
        <v>1221</v>
      </c>
      <c r="B68" s="32" t="s">
        <v>2199</v>
      </c>
      <c r="C68" s="18" t="s">
        <v>248</v>
      </c>
      <c r="D68" s="33" t="s">
        <v>162</v>
      </c>
      <c r="E68" s="16">
        <v>6164.98</v>
      </c>
      <c r="F68" s="16">
        <v>184.95</v>
      </c>
      <c r="G68" s="20">
        <v>1</v>
      </c>
      <c r="H68" s="20" t="s">
        <v>62</v>
      </c>
      <c r="I68" s="19"/>
      <c r="J68" s="20" t="s">
        <v>1276</v>
      </c>
      <c r="K68" s="19"/>
      <c r="L68" s="20" t="s">
        <v>2200</v>
      </c>
      <c r="M68" s="20" t="s">
        <v>2201</v>
      </c>
      <c r="N68" s="19"/>
      <c r="O68" s="9" t="str">
        <f>VLOOKUP(B68,[1]Sheet1!$B:$W,22,0)</f>
        <v>2P</v>
      </c>
    </row>
    <row r="69" s="9" customFormat="1" ht="14" customHeight="1" spans="1:15">
      <c r="A69" s="16" t="s">
        <v>1221</v>
      </c>
      <c r="B69" s="32" t="s">
        <v>2202</v>
      </c>
      <c r="C69" s="21" t="s">
        <v>2166</v>
      </c>
      <c r="D69" s="33" t="s">
        <v>2008</v>
      </c>
      <c r="E69" s="16">
        <v>9583.15</v>
      </c>
      <c r="F69" s="16">
        <v>5749.87</v>
      </c>
      <c r="G69" s="20">
        <v>1</v>
      </c>
      <c r="H69" s="20" t="s">
        <v>2167</v>
      </c>
      <c r="I69" s="19"/>
      <c r="J69" s="20" t="s">
        <v>2203</v>
      </c>
      <c r="K69" s="19"/>
      <c r="L69" s="20" t="s">
        <v>2204</v>
      </c>
      <c r="M69" s="20" t="s">
        <v>2205</v>
      </c>
      <c r="N69" s="19"/>
      <c r="O69" s="9" t="str">
        <f>VLOOKUP(B69,[1]Sheet1!$B:$W,22,0)</f>
        <v>费用类资产</v>
      </c>
    </row>
    <row r="70" s="9" customFormat="1" ht="14" customHeight="1" spans="1:15">
      <c r="A70" s="16" t="s">
        <v>1221</v>
      </c>
      <c r="B70" s="32" t="s">
        <v>2206</v>
      </c>
      <c r="C70" s="21" t="s">
        <v>2166</v>
      </c>
      <c r="D70" s="33" t="s">
        <v>2008</v>
      </c>
      <c r="E70" s="16">
        <v>2261.47</v>
      </c>
      <c r="F70" s="16">
        <v>1752.58</v>
      </c>
      <c r="G70" s="20">
        <v>1</v>
      </c>
      <c r="H70" s="20" t="s">
        <v>2167</v>
      </c>
      <c r="I70" s="19"/>
      <c r="J70" s="20" t="s">
        <v>2203</v>
      </c>
      <c r="K70" s="19"/>
      <c r="L70" s="20" t="s">
        <v>2207</v>
      </c>
      <c r="M70" s="20" t="s">
        <v>2208</v>
      </c>
      <c r="N70" s="19"/>
      <c r="O70" s="9" t="str">
        <f>VLOOKUP(B70,[1]Sheet1!$B:$W,22,0)</f>
        <v>费用类资产</v>
      </c>
    </row>
    <row r="71" s="9" customFormat="1" ht="14" customHeight="1" spans="1:15">
      <c r="A71" s="16" t="s">
        <v>1221</v>
      </c>
      <c r="B71" s="32" t="s">
        <v>2209</v>
      </c>
      <c r="C71" s="18" t="s">
        <v>150</v>
      </c>
      <c r="D71" s="33" t="s">
        <v>1266</v>
      </c>
      <c r="E71" s="16">
        <v>2594.87</v>
      </c>
      <c r="F71" s="16">
        <v>462.35</v>
      </c>
      <c r="G71" s="20">
        <v>1</v>
      </c>
      <c r="H71" s="20" t="s">
        <v>26</v>
      </c>
      <c r="I71" s="19"/>
      <c r="J71" s="20" t="s">
        <v>151</v>
      </c>
      <c r="K71" s="19"/>
      <c r="L71" s="20" t="s">
        <v>2210</v>
      </c>
      <c r="M71" s="20" t="s">
        <v>2211</v>
      </c>
      <c r="N71" s="19"/>
      <c r="O71" s="9" t="str">
        <f>VLOOKUP(B71,[1]Sheet1!$B:$W,22,0)</f>
        <v>FSU</v>
      </c>
    </row>
    <row r="72" s="9" customFormat="1" ht="14" customHeight="1" spans="1:15">
      <c r="A72" s="16" t="s">
        <v>1221</v>
      </c>
      <c r="B72" s="32" t="s">
        <v>2212</v>
      </c>
      <c r="C72" s="18" t="s">
        <v>142</v>
      </c>
      <c r="D72" s="33" t="s">
        <v>162</v>
      </c>
      <c r="E72" s="16">
        <v>1374.8</v>
      </c>
      <c r="F72" s="16">
        <v>41.24</v>
      </c>
      <c r="G72" s="20">
        <v>1</v>
      </c>
      <c r="H72" s="20" t="s">
        <v>33</v>
      </c>
      <c r="I72" s="19"/>
      <c r="J72" s="20" t="s">
        <v>2213</v>
      </c>
      <c r="K72" s="19"/>
      <c r="L72" s="20" t="s">
        <v>2214</v>
      </c>
      <c r="M72" s="20" t="s">
        <v>2215</v>
      </c>
      <c r="N72" s="19"/>
      <c r="O72" s="9" t="str">
        <f>VLOOKUP(B72,[1]Sheet1!$B:$W,22,0)</f>
        <v>3P</v>
      </c>
    </row>
    <row r="73" s="9" customFormat="1" ht="14" customHeight="1" spans="1:15">
      <c r="A73" s="16" t="s">
        <v>1221</v>
      </c>
      <c r="B73" s="32" t="s">
        <v>2216</v>
      </c>
      <c r="C73" s="18" t="s">
        <v>248</v>
      </c>
      <c r="D73" s="33" t="s">
        <v>162</v>
      </c>
      <c r="E73" s="16">
        <v>6632.69</v>
      </c>
      <c r="F73" s="16">
        <v>198.98</v>
      </c>
      <c r="G73" s="20">
        <v>1</v>
      </c>
      <c r="H73" s="20" t="s">
        <v>62</v>
      </c>
      <c r="I73" s="19"/>
      <c r="J73" s="20" t="s">
        <v>1276</v>
      </c>
      <c r="K73" s="19"/>
      <c r="L73" s="20" t="s">
        <v>2217</v>
      </c>
      <c r="M73" s="20" t="s">
        <v>2218</v>
      </c>
      <c r="N73" s="19"/>
      <c r="O73" s="9" t="str">
        <f>VLOOKUP(B73,[1]Sheet1!$B:$W,22,0)</f>
        <v>3P</v>
      </c>
    </row>
    <row r="74" s="9" customFormat="1" ht="14" customHeight="1" spans="1:15">
      <c r="A74" s="16" t="s">
        <v>1221</v>
      </c>
      <c r="B74" s="32" t="s">
        <v>2219</v>
      </c>
      <c r="C74" s="18" t="s">
        <v>248</v>
      </c>
      <c r="D74" s="33" t="s">
        <v>162</v>
      </c>
      <c r="E74" s="16">
        <v>6632.68</v>
      </c>
      <c r="F74" s="16">
        <v>198.98</v>
      </c>
      <c r="G74" s="20">
        <v>1</v>
      </c>
      <c r="H74" s="20" t="s">
        <v>62</v>
      </c>
      <c r="I74" s="19"/>
      <c r="J74" s="20" t="s">
        <v>1276</v>
      </c>
      <c r="K74" s="19"/>
      <c r="L74" s="20" t="s">
        <v>2217</v>
      </c>
      <c r="M74" s="20" t="s">
        <v>2218</v>
      </c>
      <c r="N74" s="19"/>
      <c r="O74" s="9" t="str">
        <f>VLOOKUP(B74,[1]Sheet1!$B:$W,22,0)</f>
        <v>3P</v>
      </c>
    </row>
    <row r="75" s="9" customFormat="1" ht="14" customHeight="1" spans="1:15">
      <c r="A75" s="16" t="s">
        <v>1221</v>
      </c>
      <c r="B75" s="32" t="s">
        <v>2220</v>
      </c>
      <c r="C75" s="18" t="s">
        <v>248</v>
      </c>
      <c r="D75" s="33" t="s">
        <v>162</v>
      </c>
      <c r="E75" s="16">
        <v>6164.98</v>
      </c>
      <c r="F75" s="16">
        <v>184.95</v>
      </c>
      <c r="G75" s="20">
        <v>1</v>
      </c>
      <c r="H75" s="20" t="s">
        <v>62</v>
      </c>
      <c r="I75" s="19"/>
      <c r="J75" s="20" t="s">
        <v>1276</v>
      </c>
      <c r="K75" s="19"/>
      <c r="L75" s="20" t="s">
        <v>2221</v>
      </c>
      <c r="M75" s="20" t="s">
        <v>2222</v>
      </c>
      <c r="N75" s="19"/>
      <c r="O75" s="9" t="str">
        <f>VLOOKUP(B75,[1]Sheet1!$B:$W,22,0)</f>
        <v>3P</v>
      </c>
    </row>
    <row r="76" s="9" customFormat="1" ht="14" customHeight="1" spans="1:15">
      <c r="A76" s="16" t="s">
        <v>1221</v>
      </c>
      <c r="B76" s="32" t="s">
        <v>2223</v>
      </c>
      <c r="C76" s="18" t="s">
        <v>142</v>
      </c>
      <c r="D76" s="33" t="s">
        <v>162</v>
      </c>
      <c r="E76" s="16">
        <v>774</v>
      </c>
      <c r="F76" s="16">
        <v>23.22</v>
      </c>
      <c r="G76" s="20">
        <v>1</v>
      </c>
      <c r="H76" s="20" t="s">
        <v>33</v>
      </c>
      <c r="I76" s="19"/>
      <c r="J76" s="20" t="s">
        <v>2224</v>
      </c>
      <c r="K76" s="19"/>
      <c r="L76" s="20" t="s">
        <v>2225</v>
      </c>
      <c r="M76" s="20" t="s">
        <v>2226</v>
      </c>
      <c r="N76" s="19"/>
      <c r="O76" s="9" t="str">
        <f>VLOOKUP(B76,[1]Sheet1!$B:$W,22,0)</f>
        <v>3P</v>
      </c>
    </row>
    <row r="77" s="9" customFormat="1" ht="14" customHeight="1" spans="1:15">
      <c r="A77" s="16" t="s">
        <v>1221</v>
      </c>
      <c r="B77" s="32" t="s">
        <v>2227</v>
      </c>
      <c r="C77" s="18" t="s">
        <v>91</v>
      </c>
      <c r="D77" s="33" t="s">
        <v>91</v>
      </c>
      <c r="E77" s="16">
        <v>5771.22</v>
      </c>
      <c r="F77" s="16">
        <v>173.14</v>
      </c>
      <c r="G77" s="20">
        <v>1</v>
      </c>
      <c r="H77" s="20" t="s">
        <v>33</v>
      </c>
      <c r="I77" s="19"/>
      <c r="J77" s="20" t="s">
        <v>2228</v>
      </c>
      <c r="K77" s="19"/>
      <c r="L77" s="20" t="s">
        <v>2229</v>
      </c>
      <c r="M77" s="20" t="s">
        <v>2230</v>
      </c>
      <c r="N77" s="19"/>
      <c r="O77" s="9" t="str">
        <f>VLOOKUP(B77,[1]Sheet1!$B:$W,22,0)</f>
        <v>嵌入式开关电源</v>
      </c>
    </row>
    <row r="78" s="9" customFormat="1" ht="14" customHeight="1" spans="1:15">
      <c r="A78" s="16" t="s">
        <v>1221</v>
      </c>
      <c r="B78" s="32" t="s">
        <v>2231</v>
      </c>
      <c r="C78" s="21" t="s">
        <v>2166</v>
      </c>
      <c r="D78" s="33" t="s">
        <v>2008</v>
      </c>
      <c r="E78" s="16">
        <v>5441.75</v>
      </c>
      <c r="F78" s="16">
        <v>2766.1</v>
      </c>
      <c r="G78" s="20">
        <v>1</v>
      </c>
      <c r="H78" s="20" t="s">
        <v>2167</v>
      </c>
      <c r="I78" s="19"/>
      <c r="J78" s="20" t="s">
        <v>2203</v>
      </c>
      <c r="K78" s="19"/>
      <c r="L78" s="20" t="s">
        <v>2229</v>
      </c>
      <c r="M78" s="20" t="s">
        <v>2230</v>
      </c>
      <c r="N78" s="19"/>
      <c r="O78" s="9" t="str">
        <f>VLOOKUP(B78,[1]Sheet1!$B:$W,22,0)</f>
        <v>费用类资产</v>
      </c>
    </row>
    <row r="79" s="9" customFormat="1" ht="14" customHeight="1" spans="1:15">
      <c r="A79" s="16" t="s">
        <v>1221</v>
      </c>
      <c r="B79" s="32" t="s">
        <v>2232</v>
      </c>
      <c r="C79" s="18" t="s">
        <v>153</v>
      </c>
      <c r="D79" s="33" t="s">
        <v>31</v>
      </c>
      <c r="E79" s="16">
        <v>617.07</v>
      </c>
      <c r="F79" s="16">
        <v>168.18</v>
      </c>
      <c r="G79" s="20">
        <v>1</v>
      </c>
      <c r="H79" s="20" t="s">
        <v>33</v>
      </c>
      <c r="I79" s="19"/>
      <c r="J79" s="20" t="s">
        <v>2233</v>
      </c>
      <c r="K79" s="19"/>
      <c r="L79" s="20" t="s">
        <v>2229</v>
      </c>
      <c r="M79" s="20" t="s">
        <v>2230</v>
      </c>
      <c r="N79" s="19"/>
      <c r="O79" s="9" t="str">
        <f>VLOOKUP(B79,[1]Sheet1!$B:$W,22,0)</f>
        <v>电表箱</v>
      </c>
    </row>
    <row r="80" s="9" customFormat="1" ht="14" customHeight="1" spans="1:15">
      <c r="A80" s="16" t="s">
        <v>1221</v>
      </c>
      <c r="B80" s="32" t="s">
        <v>2234</v>
      </c>
      <c r="C80" s="18" t="s">
        <v>142</v>
      </c>
      <c r="D80" s="33" t="s">
        <v>162</v>
      </c>
      <c r="E80" s="16">
        <v>257.5</v>
      </c>
      <c r="F80" s="16">
        <v>7.73</v>
      </c>
      <c r="G80" s="20">
        <v>1</v>
      </c>
      <c r="H80" s="20" t="s">
        <v>33</v>
      </c>
      <c r="I80" s="19"/>
      <c r="J80" s="20" t="s">
        <v>2106</v>
      </c>
      <c r="K80" s="19"/>
      <c r="L80" s="20" t="s">
        <v>2235</v>
      </c>
      <c r="M80" s="20" t="s">
        <v>2236</v>
      </c>
      <c r="N80" s="19"/>
      <c r="O80" s="9" t="str">
        <f>VLOOKUP(B80,[1]Sheet1!$B:$W,22,0)</f>
        <v>3P</v>
      </c>
    </row>
    <row r="81" s="9" customFormat="1" ht="14" customHeight="1" spans="1:15">
      <c r="A81" s="16" t="s">
        <v>1221</v>
      </c>
      <c r="B81" s="32" t="s">
        <v>2237</v>
      </c>
      <c r="C81" s="18" t="s">
        <v>142</v>
      </c>
      <c r="D81" s="33" t="s">
        <v>162</v>
      </c>
      <c r="E81" s="16">
        <v>1315.88</v>
      </c>
      <c r="F81" s="16">
        <v>39.48</v>
      </c>
      <c r="G81" s="20">
        <v>1</v>
      </c>
      <c r="H81" s="20" t="s">
        <v>33</v>
      </c>
      <c r="I81" s="19"/>
      <c r="J81" s="20" t="s">
        <v>2238</v>
      </c>
      <c r="K81" s="19"/>
      <c r="L81" s="20" t="s">
        <v>2239</v>
      </c>
      <c r="M81" s="20" t="s">
        <v>2240</v>
      </c>
      <c r="N81" s="19"/>
      <c r="O81" s="9" t="str">
        <f>VLOOKUP(B81,[1]Sheet1!$B:$W,22,0)</f>
        <v>3P</v>
      </c>
    </row>
    <row r="82" s="9" customFormat="1" ht="14" customHeight="1" spans="1:15">
      <c r="A82" s="16" t="s">
        <v>1221</v>
      </c>
      <c r="B82" s="32" t="s">
        <v>2241</v>
      </c>
      <c r="C82" s="18" t="s">
        <v>248</v>
      </c>
      <c r="D82" s="33" t="s">
        <v>162</v>
      </c>
      <c r="E82" s="16">
        <v>5468.58</v>
      </c>
      <c r="F82" s="16">
        <v>164.06</v>
      </c>
      <c r="G82" s="20">
        <v>1</v>
      </c>
      <c r="H82" s="20" t="s">
        <v>62</v>
      </c>
      <c r="I82" s="19"/>
      <c r="J82" s="20" t="s">
        <v>1276</v>
      </c>
      <c r="K82" s="19"/>
      <c r="L82" s="20" t="s">
        <v>2242</v>
      </c>
      <c r="M82" s="20" t="s">
        <v>2243</v>
      </c>
      <c r="N82" s="19"/>
      <c r="O82" s="9" t="str">
        <f>VLOOKUP(B82,[1]Sheet1!$B:$W,22,0)</f>
        <v>3P</v>
      </c>
    </row>
    <row r="83" s="9" customFormat="1" ht="14" customHeight="1" spans="1:15">
      <c r="A83" s="16" t="s">
        <v>1221</v>
      </c>
      <c r="B83" s="32" t="s">
        <v>2244</v>
      </c>
      <c r="C83" s="18" t="s">
        <v>142</v>
      </c>
      <c r="D83" s="33" t="s">
        <v>162</v>
      </c>
      <c r="E83" s="16">
        <v>1974</v>
      </c>
      <c r="F83" s="16">
        <v>59.22</v>
      </c>
      <c r="G83" s="20">
        <v>1</v>
      </c>
      <c r="H83" s="20" t="s">
        <v>33</v>
      </c>
      <c r="I83" s="19"/>
      <c r="J83" s="20" t="s">
        <v>2245</v>
      </c>
      <c r="K83" s="19"/>
      <c r="L83" s="20" t="s">
        <v>2246</v>
      </c>
      <c r="M83" s="20" t="s">
        <v>2247</v>
      </c>
      <c r="N83" s="19"/>
      <c r="O83" s="9" t="str">
        <f>VLOOKUP(B83,[1]Sheet1!$B:$W,22,0)</f>
        <v>2P</v>
      </c>
    </row>
    <row r="84" s="9" customFormat="1" ht="14" customHeight="1" spans="1:15">
      <c r="A84" s="16" t="s">
        <v>1221</v>
      </c>
      <c r="B84" s="32" t="s">
        <v>2248</v>
      </c>
      <c r="C84" s="18" t="s">
        <v>2249</v>
      </c>
      <c r="D84" s="33" t="s">
        <v>162</v>
      </c>
      <c r="E84" s="16">
        <v>4292.53</v>
      </c>
      <c r="F84" s="16">
        <v>128.78</v>
      </c>
      <c r="G84" s="20">
        <v>1</v>
      </c>
      <c r="H84" s="20" t="s">
        <v>62</v>
      </c>
      <c r="I84" s="19"/>
      <c r="J84" s="20" t="s">
        <v>2250</v>
      </c>
      <c r="K84" s="19"/>
      <c r="L84" s="20" t="s">
        <v>2251</v>
      </c>
      <c r="M84" s="20" t="s">
        <v>2252</v>
      </c>
      <c r="N84" s="19"/>
      <c r="O84" s="9" t="str">
        <f>VLOOKUP(B84,[1]Sheet1!$B:$W,22,0)</f>
        <v>3P</v>
      </c>
    </row>
    <row r="85" s="9" customFormat="1" ht="14" customHeight="1" spans="1:15">
      <c r="A85" s="16" t="s">
        <v>1221</v>
      </c>
      <c r="B85" s="32" t="s">
        <v>2253</v>
      </c>
      <c r="C85" s="18" t="s">
        <v>150</v>
      </c>
      <c r="D85" s="33" t="s">
        <v>1266</v>
      </c>
      <c r="E85" s="16">
        <v>3088.06</v>
      </c>
      <c r="F85" s="16">
        <v>92.64</v>
      </c>
      <c r="G85" s="20">
        <v>1</v>
      </c>
      <c r="H85" s="20" t="s">
        <v>26</v>
      </c>
      <c r="I85" s="19"/>
      <c r="J85" s="20" t="s">
        <v>456</v>
      </c>
      <c r="K85" s="19"/>
      <c r="L85" s="20" t="s">
        <v>2254</v>
      </c>
      <c r="M85" s="20" t="s">
        <v>2255</v>
      </c>
      <c r="N85" s="19"/>
      <c r="O85" s="9" t="str">
        <f>VLOOKUP(B85,[1]Sheet1!$B:$W,22,0)</f>
        <v>FSU</v>
      </c>
    </row>
    <row r="86" s="9" customFormat="1" ht="14" customHeight="1" spans="1:15">
      <c r="A86" s="16" t="s">
        <v>1221</v>
      </c>
      <c r="B86" s="32" t="s">
        <v>2256</v>
      </c>
      <c r="C86" s="18" t="s">
        <v>150</v>
      </c>
      <c r="D86" s="33" t="s">
        <v>1266</v>
      </c>
      <c r="E86" s="16">
        <v>3006.5</v>
      </c>
      <c r="F86" s="16">
        <v>90.2</v>
      </c>
      <c r="G86" s="20">
        <v>1</v>
      </c>
      <c r="H86" s="20" t="s">
        <v>26</v>
      </c>
      <c r="I86" s="19"/>
      <c r="J86" s="20" t="s">
        <v>151</v>
      </c>
      <c r="K86" s="19"/>
      <c r="L86" s="20" t="s">
        <v>2257</v>
      </c>
      <c r="M86" s="20" t="s">
        <v>2258</v>
      </c>
      <c r="N86" s="19"/>
      <c r="O86" s="9" t="str">
        <f>VLOOKUP(B86,[1]Sheet1!$B:$W,22,0)</f>
        <v>FSU</v>
      </c>
    </row>
    <row r="87" s="9" customFormat="1" ht="14" customHeight="1" spans="1:15">
      <c r="A87" s="16" t="s">
        <v>1221</v>
      </c>
      <c r="B87" s="32" t="s">
        <v>2259</v>
      </c>
      <c r="C87" s="18" t="s">
        <v>150</v>
      </c>
      <c r="D87" s="33" t="s">
        <v>1266</v>
      </c>
      <c r="E87" s="16">
        <v>3076</v>
      </c>
      <c r="F87" s="16">
        <v>92.28</v>
      </c>
      <c r="G87" s="20">
        <v>1</v>
      </c>
      <c r="H87" s="20" t="s">
        <v>26</v>
      </c>
      <c r="I87" s="19"/>
      <c r="J87" s="20" t="s">
        <v>151</v>
      </c>
      <c r="K87" s="19"/>
      <c r="L87" s="20" t="s">
        <v>2260</v>
      </c>
      <c r="M87" s="20" t="s">
        <v>2261</v>
      </c>
      <c r="N87" s="19"/>
      <c r="O87" s="9" t="str">
        <f>VLOOKUP(B87,[1]Sheet1!$B:$W,22,0)</f>
        <v>FSU</v>
      </c>
    </row>
    <row r="88" s="9" customFormat="1" ht="14" customHeight="1" spans="1:15">
      <c r="A88" s="16" t="s">
        <v>1221</v>
      </c>
      <c r="B88" s="32" t="s">
        <v>2262</v>
      </c>
      <c r="C88" s="18" t="s">
        <v>150</v>
      </c>
      <c r="D88" s="33" t="s">
        <v>1266</v>
      </c>
      <c r="E88" s="16">
        <v>2681.14</v>
      </c>
      <c r="F88" s="16">
        <v>116.55</v>
      </c>
      <c r="G88" s="20">
        <v>1</v>
      </c>
      <c r="H88" s="20" t="s">
        <v>26</v>
      </c>
      <c r="I88" s="19"/>
      <c r="J88" s="20" t="s">
        <v>151</v>
      </c>
      <c r="K88" s="19"/>
      <c r="L88" s="20" t="s">
        <v>2263</v>
      </c>
      <c r="M88" s="20" t="s">
        <v>2264</v>
      </c>
      <c r="N88" s="19"/>
      <c r="O88" s="9" t="str">
        <f>VLOOKUP(B88,[1]Sheet1!$B:$W,22,0)</f>
        <v>FSU</v>
      </c>
    </row>
    <row r="89" s="9" customFormat="1" ht="14" customHeight="1" spans="1:15">
      <c r="A89" s="16" t="s">
        <v>1221</v>
      </c>
      <c r="B89" s="32" t="s">
        <v>2265</v>
      </c>
      <c r="C89" s="18" t="s">
        <v>150</v>
      </c>
      <c r="D89" s="33" t="s">
        <v>1266</v>
      </c>
      <c r="E89" s="16">
        <v>2594.87</v>
      </c>
      <c r="F89" s="16">
        <v>322.53</v>
      </c>
      <c r="G89" s="20">
        <v>1</v>
      </c>
      <c r="H89" s="20" t="s">
        <v>26</v>
      </c>
      <c r="I89" s="19"/>
      <c r="J89" s="20" t="s">
        <v>151</v>
      </c>
      <c r="K89" s="19"/>
      <c r="L89" s="20" t="s">
        <v>2266</v>
      </c>
      <c r="M89" s="20" t="s">
        <v>2267</v>
      </c>
      <c r="N89" s="19"/>
      <c r="O89" s="9" t="str">
        <f>VLOOKUP(B89,[1]Sheet1!$B:$W,22,0)</f>
        <v>FSU</v>
      </c>
    </row>
    <row r="90" s="9" customFormat="1" ht="14" customHeight="1" spans="1:15">
      <c r="A90" s="16" t="s">
        <v>1221</v>
      </c>
      <c r="B90" s="32" t="s">
        <v>2268</v>
      </c>
      <c r="C90" s="18" t="s">
        <v>150</v>
      </c>
      <c r="D90" s="33" t="s">
        <v>1266</v>
      </c>
      <c r="E90" s="16">
        <v>3901.22</v>
      </c>
      <c r="F90" s="16">
        <v>117.04</v>
      </c>
      <c r="G90" s="20">
        <v>1</v>
      </c>
      <c r="H90" s="20" t="s">
        <v>26</v>
      </c>
      <c r="I90" s="19"/>
      <c r="J90" s="20" t="s">
        <v>151</v>
      </c>
      <c r="K90" s="19"/>
      <c r="L90" s="20" t="s">
        <v>2269</v>
      </c>
      <c r="M90" s="20" t="s">
        <v>2270</v>
      </c>
      <c r="N90" s="19"/>
      <c r="O90" s="9" t="str">
        <f>VLOOKUP(B90,[1]Sheet1!$B:$W,22,0)</f>
        <v>FSU</v>
      </c>
    </row>
    <row r="91" s="9" customFormat="1" ht="14" customHeight="1" spans="1:15">
      <c r="A91" s="16" t="s">
        <v>1221</v>
      </c>
      <c r="B91" s="32" t="s">
        <v>2271</v>
      </c>
      <c r="C91" s="18" t="s">
        <v>150</v>
      </c>
      <c r="D91" s="33" t="s">
        <v>1266</v>
      </c>
      <c r="E91" s="16">
        <v>4379.72</v>
      </c>
      <c r="F91" s="16">
        <v>131.39</v>
      </c>
      <c r="G91" s="20">
        <v>1</v>
      </c>
      <c r="H91" s="20" t="s">
        <v>26</v>
      </c>
      <c r="I91" s="19"/>
      <c r="J91" s="20" t="s">
        <v>456</v>
      </c>
      <c r="K91" s="19"/>
      <c r="L91" s="20" t="s">
        <v>2272</v>
      </c>
      <c r="M91" s="20" t="s">
        <v>2273</v>
      </c>
      <c r="N91" s="19"/>
      <c r="O91" s="9" t="str">
        <f>VLOOKUP(B91,[1]Sheet1!$B:$W,22,0)</f>
        <v>FSU</v>
      </c>
    </row>
    <row r="92" s="9" customFormat="1" ht="14" customHeight="1" spans="1:15">
      <c r="A92" s="16" t="s">
        <v>1221</v>
      </c>
      <c r="B92" s="32" t="s">
        <v>2274</v>
      </c>
      <c r="C92" s="18" t="s">
        <v>142</v>
      </c>
      <c r="D92" s="33" t="s">
        <v>162</v>
      </c>
      <c r="E92" s="16">
        <v>1848</v>
      </c>
      <c r="F92" s="16">
        <v>55.44</v>
      </c>
      <c r="G92" s="20">
        <v>1</v>
      </c>
      <c r="H92" s="20" t="s">
        <v>33</v>
      </c>
      <c r="I92" s="19"/>
      <c r="J92" s="20" t="s">
        <v>2213</v>
      </c>
      <c r="K92" s="19"/>
      <c r="L92" s="20" t="s">
        <v>2275</v>
      </c>
      <c r="M92" s="20" t="s">
        <v>2276</v>
      </c>
      <c r="N92" s="19"/>
      <c r="O92" s="9" t="str">
        <f>VLOOKUP(B92,[1]Sheet1!$B:$W,22,0)</f>
        <v>3P</v>
      </c>
    </row>
    <row r="93" s="9" customFormat="1" ht="14" customHeight="1" spans="1:15">
      <c r="A93" s="16" t="s">
        <v>1221</v>
      </c>
      <c r="B93" s="32" t="s">
        <v>2277</v>
      </c>
      <c r="C93" s="18" t="s">
        <v>142</v>
      </c>
      <c r="D93" s="33" t="s">
        <v>162</v>
      </c>
      <c r="E93" s="16">
        <v>3149</v>
      </c>
      <c r="F93" s="16">
        <v>94.47</v>
      </c>
      <c r="G93" s="20">
        <v>1</v>
      </c>
      <c r="H93" s="20" t="s">
        <v>33</v>
      </c>
      <c r="I93" s="19"/>
      <c r="J93" s="20" t="s">
        <v>2278</v>
      </c>
      <c r="K93" s="19"/>
      <c r="L93" s="20" t="s">
        <v>2279</v>
      </c>
      <c r="M93" s="20" t="s">
        <v>2280</v>
      </c>
      <c r="N93" s="19"/>
      <c r="O93" s="9" t="str">
        <f>VLOOKUP(B93,[1]Sheet1!$B:$W,22,0)</f>
        <v>3P</v>
      </c>
    </row>
    <row r="94" s="9" customFormat="1" ht="14" customHeight="1" spans="1:15">
      <c r="A94" s="16" t="s">
        <v>1221</v>
      </c>
      <c r="B94" s="32" t="s">
        <v>2281</v>
      </c>
      <c r="C94" s="18" t="s">
        <v>162</v>
      </c>
      <c r="D94" s="33" t="s">
        <v>162</v>
      </c>
      <c r="E94" s="16">
        <v>3260.44</v>
      </c>
      <c r="F94" s="16">
        <v>97.81</v>
      </c>
      <c r="G94" s="20">
        <v>1</v>
      </c>
      <c r="H94" s="20" t="s">
        <v>33</v>
      </c>
      <c r="I94" s="19"/>
      <c r="J94" s="20" t="s">
        <v>2278</v>
      </c>
      <c r="K94" s="19"/>
      <c r="L94" s="20" t="s">
        <v>2282</v>
      </c>
      <c r="M94" s="20" t="s">
        <v>2283</v>
      </c>
      <c r="N94" s="19"/>
      <c r="O94" s="9" t="str">
        <f>VLOOKUP(B94,[1]Sheet1!$B:$W,22,0)</f>
        <v>2P</v>
      </c>
    </row>
    <row r="95" s="9" customFormat="1" ht="14" customHeight="1" spans="1:15">
      <c r="A95" s="16" t="s">
        <v>1221</v>
      </c>
      <c r="B95" s="32" t="s">
        <v>2284</v>
      </c>
      <c r="C95" s="18" t="s">
        <v>530</v>
      </c>
      <c r="D95" s="33" t="s">
        <v>1266</v>
      </c>
      <c r="E95" s="16">
        <v>3874.02</v>
      </c>
      <c r="F95" s="16">
        <v>116.22</v>
      </c>
      <c r="G95" s="20">
        <v>1</v>
      </c>
      <c r="H95" s="20" t="s">
        <v>26</v>
      </c>
      <c r="I95" s="19"/>
      <c r="J95" s="20" t="s">
        <v>2285</v>
      </c>
      <c r="K95" s="19"/>
      <c r="L95" s="20" t="s">
        <v>2286</v>
      </c>
      <c r="M95" s="20" t="s">
        <v>2287</v>
      </c>
      <c r="N95" s="19"/>
      <c r="O95" s="9" t="str">
        <f>VLOOKUP(B95,[1]Sheet1!$B:$W,22,0)</f>
        <v>FSU</v>
      </c>
    </row>
    <row r="96" s="9" customFormat="1" ht="14" customHeight="1" spans="1:15">
      <c r="A96" s="16" t="s">
        <v>1221</v>
      </c>
      <c r="B96" s="32" t="s">
        <v>2288</v>
      </c>
      <c r="C96" s="18" t="s">
        <v>150</v>
      </c>
      <c r="D96" s="33" t="s">
        <v>1266</v>
      </c>
      <c r="E96" s="16">
        <v>3712.44</v>
      </c>
      <c r="F96" s="16">
        <v>111.37</v>
      </c>
      <c r="G96" s="20">
        <v>1</v>
      </c>
      <c r="H96" s="20" t="s">
        <v>26</v>
      </c>
      <c r="I96" s="19"/>
      <c r="J96" s="20" t="s">
        <v>456</v>
      </c>
      <c r="K96" s="19"/>
      <c r="L96" s="20" t="s">
        <v>2289</v>
      </c>
      <c r="M96" s="20" t="s">
        <v>2290</v>
      </c>
      <c r="N96" s="19"/>
      <c r="O96" s="9" t="str">
        <f>VLOOKUP(B96,[1]Sheet1!$B:$W,22,0)</f>
        <v>FSU</v>
      </c>
    </row>
    <row r="97" s="9" customFormat="1" ht="14" customHeight="1" spans="1:15">
      <c r="A97" s="16" t="s">
        <v>1221</v>
      </c>
      <c r="B97" s="32" t="s">
        <v>2291</v>
      </c>
      <c r="C97" s="18" t="s">
        <v>2292</v>
      </c>
      <c r="D97" s="33" t="s">
        <v>91</v>
      </c>
      <c r="E97" s="16">
        <v>1146.6</v>
      </c>
      <c r="F97" s="16">
        <v>34.4</v>
      </c>
      <c r="G97" s="20">
        <v>1</v>
      </c>
      <c r="H97" s="20" t="s">
        <v>33</v>
      </c>
      <c r="I97" s="19"/>
      <c r="J97" s="20" t="s">
        <v>2293</v>
      </c>
      <c r="K97" s="19"/>
      <c r="L97" s="20" t="s">
        <v>2294</v>
      </c>
      <c r="M97" s="20" t="s">
        <v>2295</v>
      </c>
      <c r="N97" s="19"/>
      <c r="O97" s="9" t="str">
        <f>VLOOKUP(B97,[1]Sheet1!$B:$W,22,0)</f>
        <v>组合式开关电源</v>
      </c>
    </row>
    <row r="98" s="9" customFormat="1" ht="14" customHeight="1" spans="1:15">
      <c r="A98" s="16" t="s">
        <v>1221</v>
      </c>
      <c r="B98" s="32" t="s">
        <v>2296</v>
      </c>
      <c r="C98" s="18" t="s">
        <v>2297</v>
      </c>
      <c r="D98" s="33" t="s">
        <v>91</v>
      </c>
      <c r="E98" s="16">
        <v>856.15</v>
      </c>
      <c r="F98" s="16">
        <v>25.68</v>
      </c>
      <c r="G98" s="20">
        <v>1</v>
      </c>
      <c r="H98" s="20" t="s">
        <v>33</v>
      </c>
      <c r="I98" s="19"/>
      <c r="J98" s="20" t="s">
        <v>2298</v>
      </c>
      <c r="K98" s="19"/>
      <c r="L98" s="20" t="s">
        <v>2299</v>
      </c>
      <c r="M98" s="20" t="s">
        <v>2300</v>
      </c>
      <c r="N98" s="19"/>
      <c r="O98" s="9" t="str">
        <f>VLOOKUP(B98,[1]Sheet1!$B:$W,22,0)</f>
        <v>组合式开关电源</v>
      </c>
    </row>
    <row r="99" s="9" customFormat="1" ht="14" customHeight="1" spans="1:15">
      <c r="A99" s="16" t="s">
        <v>1221</v>
      </c>
      <c r="B99" s="32" t="s">
        <v>2301</v>
      </c>
      <c r="C99" s="18" t="s">
        <v>2302</v>
      </c>
      <c r="D99" s="20" t="s">
        <v>96</v>
      </c>
      <c r="E99" s="16">
        <v>182.65</v>
      </c>
      <c r="F99" s="16">
        <v>5.48</v>
      </c>
      <c r="G99" s="20">
        <v>1</v>
      </c>
      <c r="H99" s="20" t="s">
        <v>1458</v>
      </c>
      <c r="I99" s="19"/>
      <c r="J99" s="20" t="s">
        <v>2303</v>
      </c>
      <c r="K99" s="19"/>
      <c r="L99" s="20" t="s">
        <v>2299</v>
      </c>
      <c r="M99" s="20" t="s">
        <v>2300</v>
      </c>
      <c r="N99" s="19"/>
      <c r="O99" s="9" t="str">
        <f>VLOOKUP(B99,[1]Sheet1!$B:$W,22,0)</f>
        <v>过压保护器</v>
      </c>
    </row>
    <row r="100" s="9" customFormat="1" ht="14" customHeight="1" spans="1:15">
      <c r="A100" s="16" t="s">
        <v>1221</v>
      </c>
      <c r="B100" s="32" t="s">
        <v>2304</v>
      </c>
      <c r="C100" s="18" t="s">
        <v>142</v>
      </c>
      <c r="D100" s="33" t="s">
        <v>162</v>
      </c>
      <c r="E100" s="16">
        <v>2182.29</v>
      </c>
      <c r="F100" s="16">
        <v>65.47</v>
      </c>
      <c r="G100" s="20">
        <v>1</v>
      </c>
      <c r="H100" s="20" t="s">
        <v>33</v>
      </c>
      <c r="I100" s="19"/>
      <c r="J100" s="20" t="s">
        <v>2278</v>
      </c>
      <c r="K100" s="19"/>
      <c r="L100" s="20" t="s">
        <v>2305</v>
      </c>
      <c r="M100" s="20" t="s">
        <v>2306</v>
      </c>
      <c r="N100" s="19"/>
      <c r="O100" s="9" t="str">
        <f>VLOOKUP(B100,[1]Sheet1!$B:$W,22,0)</f>
        <v>3P</v>
      </c>
    </row>
    <row r="101" s="9" customFormat="1" ht="14" customHeight="1" spans="1:15">
      <c r="A101" s="16" t="s">
        <v>1221</v>
      </c>
      <c r="B101" s="32" t="s">
        <v>2307</v>
      </c>
      <c r="C101" s="18" t="s">
        <v>142</v>
      </c>
      <c r="D101" s="33" t="s">
        <v>162</v>
      </c>
      <c r="E101" s="16">
        <v>257.5</v>
      </c>
      <c r="F101" s="16">
        <v>7.73</v>
      </c>
      <c r="G101" s="20">
        <v>1</v>
      </c>
      <c r="H101" s="20" t="s">
        <v>33</v>
      </c>
      <c r="I101" s="19"/>
      <c r="J101" s="20" t="s">
        <v>2106</v>
      </c>
      <c r="K101" s="19"/>
      <c r="L101" s="20" t="s">
        <v>2308</v>
      </c>
      <c r="M101" s="20" t="s">
        <v>2309</v>
      </c>
      <c r="N101" s="19"/>
      <c r="O101" s="9" t="str">
        <f>VLOOKUP(B101,[1]Sheet1!$B:$W,22,0)</f>
        <v>3P</v>
      </c>
    </row>
    <row r="102" s="9" customFormat="1" ht="14" customHeight="1" spans="1:15">
      <c r="A102" s="16" t="s">
        <v>1221</v>
      </c>
      <c r="B102" s="32" t="s">
        <v>2310</v>
      </c>
      <c r="C102" s="18" t="s">
        <v>2292</v>
      </c>
      <c r="D102" s="33" t="s">
        <v>91</v>
      </c>
      <c r="E102" s="16">
        <v>898.2</v>
      </c>
      <c r="F102" s="16">
        <v>26.95</v>
      </c>
      <c r="G102" s="20">
        <v>1</v>
      </c>
      <c r="H102" s="20" t="s">
        <v>33</v>
      </c>
      <c r="I102" s="19"/>
      <c r="J102" s="20" t="s">
        <v>2311</v>
      </c>
      <c r="K102" s="19"/>
      <c r="L102" s="20" t="s">
        <v>2312</v>
      </c>
      <c r="M102" s="20" t="s">
        <v>2313</v>
      </c>
      <c r="N102" s="19"/>
      <c r="O102" s="9" t="str">
        <f>VLOOKUP(B102,[1]Sheet1!$B:$W,22,0)</f>
        <v>组合式开关电源</v>
      </c>
    </row>
    <row r="103" s="9" customFormat="1" ht="14" customHeight="1" spans="1:15">
      <c r="A103" s="16" t="s">
        <v>1221</v>
      </c>
      <c r="B103" s="32" t="s">
        <v>2314</v>
      </c>
      <c r="C103" s="18" t="s">
        <v>111</v>
      </c>
      <c r="D103" s="33" t="s">
        <v>46</v>
      </c>
      <c r="E103" s="16">
        <v>8339.02</v>
      </c>
      <c r="F103" s="16">
        <v>250.17</v>
      </c>
      <c r="G103" s="20">
        <v>1</v>
      </c>
      <c r="H103" s="20" t="s">
        <v>33</v>
      </c>
      <c r="I103" s="19"/>
      <c r="J103" s="20" t="s">
        <v>2315</v>
      </c>
      <c r="K103" s="19"/>
      <c r="L103" s="20" t="s">
        <v>2312</v>
      </c>
      <c r="M103" s="20" t="s">
        <v>2313</v>
      </c>
      <c r="N103" s="19"/>
      <c r="O103" s="9" t="str">
        <f>VLOOKUP(B103,[1]Sheet1!$B:$W,22,0)</f>
        <v>整流模块</v>
      </c>
    </row>
    <row r="104" s="9" customFormat="1" ht="14" customHeight="1" spans="1:15">
      <c r="A104" s="16" t="s">
        <v>1221</v>
      </c>
      <c r="B104" s="32" t="s">
        <v>2316</v>
      </c>
      <c r="C104" s="18" t="s">
        <v>530</v>
      </c>
      <c r="D104" s="33" t="s">
        <v>1266</v>
      </c>
      <c r="E104" s="16">
        <v>3884.87</v>
      </c>
      <c r="F104" s="16">
        <v>116.55</v>
      </c>
      <c r="G104" s="20">
        <v>1</v>
      </c>
      <c r="H104" s="20" t="s">
        <v>26</v>
      </c>
      <c r="I104" s="19"/>
      <c r="J104" s="20" t="s">
        <v>2285</v>
      </c>
      <c r="K104" s="19"/>
      <c r="L104" s="20" t="s">
        <v>2317</v>
      </c>
      <c r="M104" s="20" t="s">
        <v>2318</v>
      </c>
      <c r="N104" s="19"/>
      <c r="O104" s="9" t="str">
        <f>VLOOKUP(B104,[1]Sheet1!$B:$W,22,0)</f>
        <v>FSU</v>
      </c>
    </row>
    <row r="105" s="9" customFormat="1" ht="14" customHeight="1" spans="1:15">
      <c r="A105" s="16" t="s">
        <v>1221</v>
      </c>
      <c r="B105" s="32" t="s">
        <v>2319</v>
      </c>
      <c r="C105" s="18" t="s">
        <v>142</v>
      </c>
      <c r="D105" s="33" t="s">
        <v>162</v>
      </c>
      <c r="E105" s="16">
        <v>257.5</v>
      </c>
      <c r="F105" s="16">
        <v>7.73</v>
      </c>
      <c r="G105" s="20">
        <v>1</v>
      </c>
      <c r="H105" s="20" t="s">
        <v>33</v>
      </c>
      <c r="I105" s="19"/>
      <c r="J105" s="20" t="s">
        <v>2106</v>
      </c>
      <c r="K105" s="19"/>
      <c r="L105" s="20" t="s">
        <v>2320</v>
      </c>
      <c r="M105" s="20" t="s">
        <v>2321</v>
      </c>
      <c r="N105" s="19"/>
      <c r="O105" s="9" t="str">
        <f>VLOOKUP(B105,[1]Sheet1!$B:$W,22,0)</f>
        <v>3P</v>
      </c>
    </row>
    <row r="106" s="9" customFormat="1" ht="14" customHeight="1" spans="1:15">
      <c r="A106" s="16" t="s">
        <v>1221</v>
      </c>
      <c r="B106" s="32" t="s">
        <v>2322</v>
      </c>
      <c r="C106" s="18" t="s">
        <v>2323</v>
      </c>
      <c r="D106" s="33" t="s">
        <v>162</v>
      </c>
      <c r="E106" s="16">
        <v>3357.15</v>
      </c>
      <c r="F106" s="16">
        <v>100.71</v>
      </c>
      <c r="G106" s="20">
        <v>1</v>
      </c>
      <c r="H106" s="20" t="s">
        <v>33</v>
      </c>
      <c r="I106" s="19"/>
      <c r="J106" s="20" t="s">
        <v>2324</v>
      </c>
      <c r="K106" s="19"/>
      <c r="L106" s="20" t="s">
        <v>2325</v>
      </c>
      <c r="M106" s="20" t="s">
        <v>2326</v>
      </c>
      <c r="N106" s="19"/>
      <c r="O106" s="9" t="str">
        <f>VLOOKUP(B106,[1]Sheet1!$B:$W,22,0)</f>
        <v>2P</v>
      </c>
    </row>
    <row r="107" s="9" customFormat="1" ht="14" customHeight="1" spans="1:15">
      <c r="A107" s="16" t="s">
        <v>1221</v>
      </c>
      <c r="B107" s="32" t="s">
        <v>2327</v>
      </c>
      <c r="C107" s="18" t="s">
        <v>142</v>
      </c>
      <c r="D107" s="33" t="s">
        <v>162</v>
      </c>
      <c r="E107" s="16">
        <v>2226.31</v>
      </c>
      <c r="F107" s="16">
        <v>66.79</v>
      </c>
      <c r="G107" s="20">
        <v>1</v>
      </c>
      <c r="H107" s="20" t="s">
        <v>33</v>
      </c>
      <c r="I107" s="19"/>
      <c r="J107" s="20" t="s">
        <v>2278</v>
      </c>
      <c r="K107" s="19"/>
      <c r="L107" s="20" t="s">
        <v>2328</v>
      </c>
      <c r="M107" s="20" t="s">
        <v>2329</v>
      </c>
      <c r="N107" s="19"/>
      <c r="O107" s="9" t="str">
        <f>VLOOKUP(B107,[1]Sheet1!$B:$W,22,0)</f>
        <v>3P</v>
      </c>
    </row>
    <row r="108" s="9" customFormat="1" ht="14" customHeight="1" spans="1:15">
      <c r="A108" s="16" t="s">
        <v>1221</v>
      </c>
      <c r="B108" s="32" t="s">
        <v>2330</v>
      </c>
      <c r="C108" s="18" t="s">
        <v>142</v>
      </c>
      <c r="D108" s="33" t="s">
        <v>162</v>
      </c>
      <c r="E108" s="16">
        <v>1314</v>
      </c>
      <c r="F108" s="16">
        <v>39.42</v>
      </c>
      <c r="G108" s="20">
        <v>1</v>
      </c>
      <c r="H108" s="20" t="s">
        <v>33</v>
      </c>
      <c r="I108" s="19"/>
      <c r="J108" s="20" t="s">
        <v>2331</v>
      </c>
      <c r="K108" s="19"/>
      <c r="L108" s="20" t="s">
        <v>2332</v>
      </c>
      <c r="M108" s="20" t="s">
        <v>2333</v>
      </c>
      <c r="N108" s="19"/>
      <c r="O108" s="9" t="str">
        <f>VLOOKUP(B108,[1]Sheet1!$B:$W,22,0)</f>
        <v>3P</v>
      </c>
    </row>
    <row r="109" s="9" customFormat="1" ht="14" customHeight="1" spans="1:15">
      <c r="A109" s="16" t="s">
        <v>1221</v>
      </c>
      <c r="B109" s="32" t="s">
        <v>2334</v>
      </c>
      <c r="C109" s="18" t="s">
        <v>150</v>
      </c>
      <c r="D109" s="33" t="s">
        <v>1266</v>
      </c>
      <c r="E109" s="16">
        <v>3546.14</v>
      </c>
      <c r="F109" s="16">
        <v>106.38</v>
      </c>
      <c r="G109" s="20">
        <v>1</v>
      </c>
      <c r="H109" s="20" t="s">
        <v>26</v>
      </c>
      <c r="I109" s="19"/>
      <c r="J109" s="20" t="s">
        <v>151</v>
      </c>
      <c r="K109" s="19"/>
      <c r="L109" s="20" t="s">
        <v>2335</v>
      </c>
      <c r="M109" s="20" t="s">
        <v>2336</v>
      </c>
      <c r="N109" s="19"/>
      <c r="O109" s="9" t="str">
        <f>VLOOKUP(B109,[1]Sheet1!$B:$W,22,0)</f>
        <v>FSU</v>
      </c>
    </row>
    <row r="110" s="9" customFormat="1" ht="14" customHeight="1" spans="1:15">
      <c r="A110" s="16" t="s">
        <v>1221</v>
      </c>
      <c r="B110" s="32" t="s">
        <v>2337</v>
      </c>
      <c r="C110" s="18" t="s">
        <v>2292</v>
      </c>
      <c r="D110" s="33" t="s">
        <v>91</v>
      </c>
      <c r="E110" s="16">
        <v>572.49</v>
      </c>
      <c r="F110" s="16">
        <v>17.17</v>
      </c>
      <c r="G110" s="20">
        <v>1</v>
      </c>
      <c r="H110" s="20" t="s">
        <v>33</v>
      </c>
      <c r="I110" s="19"/>
      <c r="J110" s="20" t="s">
        <v>2338</v>
      </c>
      <c r="K110" s="19"/>
      <c r="L110" s="20" t="s">
        <v>2339</v>
      </c>
      <c r="M110" s="20" t="s">
        <v>2340</v>
      </c>
      <c r="N110" s="19"/>
      <c r="O110" s="9" t="str">
        <f>VLOOKUP(B110,[1]Sheet1!$B:$W,22,0)</f>
        <v>组合式开关电源</v>
      </c>
    </row>
    <row r="111" s="9" customFormat="1" ht="14" customHeight="1" spans="1:15">
      <c r="A111" s="16" t="s">
        <v>1221</v>
      </c>
      <c r="B111" s="32" t="s">
        <v>2341</v>
      </c>
      <c r="C111" s="18" t="s">
        <v>248</v>
      </c>
      <c r="D111" s="33" t="s">
        <v>162</v>
      </c>
      <c r="E111" s="16">
        <v>6632.69</v>
      </c>
      <c r="F111" s="16">
        <v>198.98</v>
      </c>
      <c r="G111" s="20">
        <v>1</v>
      </c>
      <c r="H111" s="20" t="s">
        <v>62</v>
      </c>
      <c r="I111" s="19"/>
      <c r="J111" s="20" t="s">
        <v>1276</v>
      </c>
      <c r="K111" s="19"/>
      <c r="L111" s="20" t="s">
        <v>2342</v>
      </c>
      <c r="M111" s="20" t="s">
        <v>2343</v>
      </c>
      <c r="N111" s="19"/>
      <c r="O111" s="9" t="str">
        <f>VLOOKUP(B111,[1]Sheet1!$B:$W,22,0)</f>
        <v>3P</v>
      </c>
    </row>
    <row r="112" s="9" customFormat="1" ht="14" customHeight="1" spans="1:15">
      <c r="A112" s="16" t="s">
        <v>1221</v>
      </c>
      <c r="B112" s="32" t="s">
        <v>2344</v>
      </c>
      <c r="C112" s="18" t="s">
        <v>142</v>
      </c>
      <c r="D112" s="33" t="s">
        <v>162</v>
      </c>
      <c r="E112" s="16">
        <v>2566.62</v>
      </c>
      <c r="F112" s="16">
        <v>77</v>
      </c>
      <c r="G112" s="20">
        <v>1</v>
      </c>
      <c r="H112" s="20" t="s">
        <v>33</v>
      </c>
      <c r="I112" s="19"/>
      <c r="J112" s="20" t="s">
        <v>2345</v>
      </c>
      <c r="K112" s="19"/>
      <c r="L112" s="20" t="s">
        <v>2346</v>
      </c>
      <c r="M112" s="20" t="s">
        <v>2347</v>
      </c>
      <c r="N112" s="19"/>
      <c r="O112" s="9" t="str">
        <f>VLOOKUP(B112,[1]Sheet1!$B:$W,22,0)</f>
        <v>3P</v>
      </c>
    </row>
    <row r="113" s="9" customFormat="1" ht="14" customHeight="1" spans="1:15">
      <c r="A113" s="16" t="s">
        <v>1221</v>
      </c>
      <c r="B113" s="32" t="s">
        <v>2348</v>
      </c>
      <c r="C113" s="18" t="s">
        <v>142</v>
      </c>
      <c r="D113" s="33" t="s">
        <v>162</v>
      </c>
      <c r="E113" s="16">
        <v>257.5</v>
      </c>
      <c r="F113" s="16">
        <v>7.73</v>
      </c>
      <c r="G113" s="20">
        <v>1</v>
      </c>
      <c r="H113" s="20" t="s">
        <v>33</v>
      </c>
      <c r="I113" s="19"/>
      <c r="J113" s="20" t="s">
        <v>2106</v>
      </c>
      <c r="K113" s="19"/>
      <c r="L113" s="20" t="s">
        <v>2349</v>
      </c>
      <c r="M113" s="20" t="s">
        <v>2350</v>
      </c>
      <c r="N113" s="19"/>
      <c r="O113" s="9" t="str">
        <f>VLOOKUP(B113,[1]Sheet1!$B:$W,22,0)</f>
        <v>3P</v>
      </c>
    </row>
    <row r="114" s="9" customFormat="1" ht="14" customHeight="1" spans="1:15">
      <c r="A114" s="16" t="s">
        <v>1221</v>
      </c>
      <c r="B114" s="32" t="s">
        <v>2351</v>
      </c>
      <c r="C114" s="18" t="s">
        <v>200</v>
      </c>
      <c r="D114" s="33" t="s">
        <v>162</v>
      </c>
      <c r="E114" s="16">
        <v>3461.54</v>
      </c>
      <c r="F114" s="16">
        <v>103.85</v>
      </c>
      <c r="G114" s="20">
        <v>1</v>
      </c>
      <c r="H114" s="20" t="s">
        <v>62</v>
      </c>
      <c r="I114" s="19"/>
      <c r="J114" s="20" t="s">
        <v>1290</v>
      </c>
      <c r="K114" s="19"/>
      <c r="L114" s="20" t="s">
        <v>2352</v>
      </c>
      <c r="M114" s="20" t="s">
        <v>2353</v>
      </c>
      <c r="N114" s="19"/>
      <c r="O114" s="9" t="str">
        <f>VLOOKUP(B114,[1]Sheet1!$B:$W,22,0)</f>
        <v>3P</v>
      </c>
    </row>
    <row r="115" s="9" customFormat="1" ht="14" customHeight="1" spans="1:15">
      <c r="A115" s="16" t="s">
        <v>1221</v>
      </c>
      <c r="B115" s="32" t="s">
        <v>2354</v>
      </c>
      <c r="C115" s="18" t="s">
        <v>248</v>
      </c>
      <c r="D115" s="33" t="s">
        <v>162</v>
      </c>
      <c r="E115" s="16">
        <v>6632.69</v>
      </c>
      <c r="F115" s="16">
        <v>198.98</v>
      </c>
      <c r="G115" s="20">
        <v>1</v>
      </c>
      <c r="H115" s="20" t="s">
        <v>62</v>
      </c>
      <c r="I115" s="19"/>
      <c r="J115" s="20" t="s">
        <v>1276</v>
      </c>
      <c r="K115" s="19"/>
      <c r="L115" s="20" t="s">
        <v>2355</v>
      </c>
      <c r="M115" s="20" t="s">
        <v>2356</v>
      </c>
      <c r="N115" s="19"/>
      <c r="O115" s="9" t="str">
        <f>VLOOKUP(B115,[1]Sheet1!$B:$W,22,0)</f>
        <v>3P</v>
      </c>
    </row>
    <row r="116" s="9" customFormat="1" ht="14" customHeight="1" spans="1:15">
      <c r="A116" s="16" t="s">
        <v>1221</v>
      </c>
      <c r="B116" s="32" t="s">
        <v>2357</v>
      </c>
      <c r="C116" s="18" t="s">
        <v>2323</v>
      </c>
      <c r="D116" s="33" t="s">
        <v>162</v>
      </c>
      <c r="E116" s="16">
        <v>3558.46</v>
      </c>
      <c r="F116" s="16">
        <v>106.75</v>
      </c>
      <c r="G116" s="20">
        <v>1</v>
      </c>
      <c r="H116" s="20" t="s">
        <v>33</v>
      </c>
      <c r="I116" s="19"/>
      <c r="J116" s="20" t="s">
        <v>2324</v>
      </c>
      <c r="K116" s="19"/>
      <c r="L116" s="20" t="s">
        <v>2358</v>
      </c>
      <c r="M116" s="20" t="s">
        <v>2359</v>
      </c>
      <c r="N116" s="19"/>
      <c r="O116" s="9" t="str">
        <f>VLOOKUP(B116,[1]Sheet1!$B:$W,22,0)</f>
        <v>2P</v>
      </c>
    </row>
    <row r="117" s="9" customFormat="1" ht="14" customHeight="1" spans="1:15">
      <c r="A117" s="16" t="s">
        <v>1221</v>
      </c>
      <c r="B117" s="32" t="s">
        <v>2360</v>
      </c>
      <c r="C117" s="18" t="s">
        <v>530</v>
      </c>
      <c r="D117" s="33" t="s">
        <v>1266</v>
      </c>
      <c r="E117" s="16">
        <v>2429.02</v>
      </c>
      <c r="F117" s="16">
        <v>72.87</v>
      </c>
      <c r="G117" s="20">
        <v>1</v>
      </c>
      <c r="H117" s="20" t="s">
        <v>26</v>
      </c>
      <c r="I117" s="19"/>
      <c r="J117" s="20" t="s">
        <v>2361</v>
      </c>
      <c r="K117" s="19"/>
      <c r="L117" s="20" t="s">
        <v>2362</v>
      </c>
      <c r="M117" s="20" t="s">
        <v>2363</v>
      </c>
      <c r="N117" s="19"/>
      <c r="O117" s="9" t="str">
        <f>VLOOKUP(B117,[1]Sheet1!$B:$W,22,0)</f>
        <v>FSU</v>
      </c>
    </row>
    <row r="118" s="9" customFormat="1" ht="14" customHeight="1" spans="1:15">
      <c r="A118" s="16" t="s">
        <v>1221</v>
      </c>
      <c r="B118" s="32" t="s">
        <v>2364</v>
      </c>
      <c r="C118" s="18" t="s">
        <v>91</v>
      </c>
      <c r="D118" s="33" t="s">
        <v>91</v>
      </c>
      <c r="E118" s="16">
        <v>3374.53</v>
      </c>
      <c r="F118" s="16">
        <v>101.24</v>
      </c>
      <c r="G118" s="20">
        <v>1</v>
      </c>
      <c r="H118" s="20" t="s">
        <v>33</v>
      </c>
      <c r="I118" s="19"/>
      <c r="J118" s="20" t="s">
        <v>2121</v>
      </c>
      <c r="K118" s="19"/>
      <c r="L118" s="20" t="s">
        <v>2365</v>
      </c>
      <c r="M118" s="20" t="s">
        <v>2366</v>
      </c>
      <c r="N118" s="19"/>
      <c r="O118" s="9" t="str">
        <f>VLOOKUP(B118,[1]Sheet1!$B:$W,22,0)</f>
        <v>组合式开关电源</v>
      </c>
    </row>
    <row r="119" s="9" customFormat="1" ht="14" customHeight="1" spans="1:15">
      <c r="A119" s="16" t="s">
        <v>1221</v>
      </c>
      <c r="B119" s="32" t="s">
        <v>2367</v>
      </c>
      <c r="C119" s="18" t="s">
        <v>91</v>
      </c>
      <c r="D119" s="33" t="s">
        <v>91</v>
      </c>
      <c r="E119" s="16">
        <v>2965.3</v>
      </c>
      <c r="F119" s="16">
        <v>88.96</v>
      </c>
      <c r="G119" s="20">
        <v>1</v>
      </c>
      <c r="H119" s="20" t="s">
        <v>33</v>
      </c>
      <c r="I119" s="19"/>
      <c r="J119" s="20" t="s">
        <v>2121</v>
      </c>
      <c r="K119" s="19"/>
      <c r="L119" s="20" t="s">
        <v>2368</v>
      </c>
      <c r="M119" s="20" t="s">
        <v>2369</v>
      </c>
      <c r="N119" s="19"/>
      <c r="O119" s="9" t="str">
        <f>VLOOKUP(B119,[1]Sheet1!$B:$W,22,0)</f>
        <v>组合式开关电源</v>
      </c>
    </row>
    <row r="120" s="9" customFormat="1" ht="14" customHeight="1" spans="1:15">
      <c r="A120" s="16" t="s">
        <v>1221</v>
      </c>
      <c r="B120" s="32" t="s">
        <v>2370</v>
      </c>
      <c r="C120" s="18" t="s">
        <v>142</v>
      </c>
      <c r="D120" s="33" t="s">
        <v>162</v>
      </c>
      <c r="E120" s="16">
        <v>1759.55</v>
      </c>
      <c r="F120" s="16">
        <v>52.79</v>
      </c>
      <c r="G120" s="20">
        <v>1</v>
      </c>
      <c r="H120" s="20" t="s">
        <v>33</v>
      </c>
      <c r="I120" s="19"/>
      <c r="J120" s="20" t="s">
        <v>2331</v>
      </c>
      <c r="K120" s="19"/>
      <c r="L120" s="20" t="s">
        <v>2371</v>
      </c>
      <c r="M120" s="20" t="s">
        <v>2372</v>
      </c>
      <c r="N120" s="19"/>
      <c r="O120" s="9" t="str">
        <f>VLOOKUP(B120,[1]Sheet1!$B:$W,22,0)</f>
        <v>3P</v>
      </c>
    </row>
    <row r="121" s="9" customFormat="1" ht="14" customHeight="1" spans="1:15">
      <c r="A121" s="16" t="s">
        <v>1221</v>
      </c>
      <c r="B121" s="32" t="s">
        <v>2373</v>
      </c>
      <c r="C121" s="18" t="s">
        <v>91</v>
      </c>
      <c r="D121" s="33" t="s">
        <v>91</v>
      </c>
      <c r="E121" s="16">
        <v>932.4</v>
      </c>
      <c r="F121" s="16">
        <v>27.97</v>
      </c>
      <c r="G121" s="20">
        <v>1</v>
      </c>
      <c r="H121" s="20" t="s">
        <v>33</v>
      </c>
      <c r="I121" s="19"/>
      <c r="J121" s="20" t="s">
        <v>2121</v>
      </c>
      <c r="K121" s="19"/>
      <c r="L121" s="20" t="s">
        <v>2374</v>
      </c>
      <c r="M121" s="20" t="s">
        <v>2375</v>
      </c>
      <c r="N121" s="19"/>
      <c r="O121" s="9" t="str">
        <f>VLOOKUP(B121,[1]Sheet1!$B:$W,22,0)</f>
        <v>组合式开关电源</v>
      </c>
    </row>
    <row r="122" s="9" customFormat="1" ht="14" customHeight="1" spans="1:15">
      <c r="A122" s="16" t="s">
        <v>1221</v>
      </c>
      <c r="B122" s="32" t="s">
        <v>2376</v>
      </c>
      <c r="C122" s="18" t="s">
        <v>2377</v>
      </c>
      <c r="D122" s="33" t="s">
        <v>46</v>
      </c>
      <c r="E122" s="16">
        <v>10775.32</v>
      </c>
      <c r="F122" s="16">
        <v>323.26</v>
      </c>
      <c r="G122" s="20">
        <v>1</v>
      </c>
      <c r="H122" s="20" t="s">
        <v>2378</v>
      </c>
      <c r="I122" s="19"/>
      <c r="J122" s="20" t="s">
        <v>2377</v>
      </c>
      <c r="K122" s="19"/>
      <c r="L122" s="20" t="s">
        <v>2374</v>
      </c>
      <c r="M122" s="20" t="s">
        <v>2375</v>
      </c>
      <c r="N122" s="19"/>
      <c r="O122" s="9" t="str">
        <f>VLOOKUP(B122,[1]Sheet1!$B:$W,22,0)</f>
        <v>整流模块</v>
      </c>
    </row>
    <row r="123" s="9" customFormat="1" ht="14" customHeight="1" spans="1:15">
      <c r="A123" s="16" t="s">
        <v>1221</v>
      </c>
      <c r="B123" s="32" t="s">
        <v>2379</v>
      </c>
      <c r="C123" s="18" t="s">
        <v>150</v>
      </c>
      <c r="D123" s="33" t="s">
        <v>1266</v>
      </c>
      <c r="E123" s="16">
        <v>4068.99</v>
      </c>
      <c r="F123" s="16">
        <v>122.07</v>
      </c>
      <c r="G123" s="20">
        <v>1</v>
      </c>
      <c r="H123" s="20" t="s">
        <v>33</v>
      </c>
      <c r="I123" s="19"/>
      <c r="J123" s="20" t="s">
        <v>2003</v>
      </c>
      <c r="K123" s="19"/>
      <c r="L123" s="20" t="s">
        <v>2380</v>
      </c>
      <c r="M123" s="20" t="s">
        <v>2381</v>
      </c>
      <c r="N123" s="19"/>
      <c r="O123" s="9" t="str">
        <f>VLOOKUP(B123,[1]Sheet1!$B:$W,22,0)</f>
        <v>FSU</v>
      </c>
    </row>
    <row r="124" s="9" customFormat="1" ht="14" customHeight="1" spans="1:15">
      <c r="A124" s="16" t="s">
        <v>1221</v>
      </c>
      <c r="B124" s="32" t="s">
        <v>2382</v>
      </c>
      <c r="C124" s="18" t="s">
        <v>150</v>
      </c>
      <c r="D124" s="33" t="s">
        <v>1266</v>
      </c>
      <c r="E124" s="16">
        <v>3105.73</v>
      </c>
      <c r="F124" s="16">
        <v>93.17</v>
      </c>
      <c r="G124" s="20">
        <v>1</v>
      </c>
      <c r="H124" s="20" t="s">
        <v>26</v>
      </c>
      <c r="I124" s="19"/>
      <c r="J124" s="20" t="s">
        <v>151</v>
      </c>
      <c r="K124" s="19"/>
      <c r="L124" s="20" t="s">
        <v>2383</v>
      </c>
      <c r="M124" s="20" t="s">
        <v>2384</v>
      </c>
      <c r="N124" s="19"/>
      <c r="O124" s="9" t="str">
        <f>VLOOKUP(B124,[1]Sheet1!$B:$W,22,0)</f>
        <v>FSU</v>
      </c>
    </row>
    <row r="125" s="9" customFormat="1" ht="14" customHeight="1" spans="1:15">
      <c r="A125" s="16" t="s">
        <v>1221</v>
      </c>
      <c r="B125" s="32" t="s">
        <v>2385</v>
      </c>
      <c r="C125" s="18" t="s">
        <v>150</v>
      </c>
      <c r="D125" s="33" t="s">
        <v>1266</v>
      </c>
      <c r="E125" s="16">
        <v>3895</v>
      </c>
      <c r="F125" s="16">
        <v>116.85</v>
      </c>
      <c r="G125" s="20">
        <v>1</v>
      </c>
      <c r="H125" s="20" t="s">
        <v>26</v>
      </c>
      <c r="I125" s="19"/>
      <c r="J125" s="20" t="s">
        <v>456</v>
      </c>
      <c r="K125" s="19"/>
      <c r="L125" s="20" t="s">
        <v>2386</v>
      </c>
      <c r="M125" s="20" t="s">
        <v>2387</v>
      </c>
      <c r="N125" s="19"/>
      <c r="O125" s="9" t="str">
        <f>VLOOKUP(B125,[1]Sheet1!$B:$W,22,0)</f>
        <v>FSU</v>
      </c>
    </row>
    <row r="126" s="9" customFormat="1" ht="14" customHeight="1" spans="1:15">
      <c r="A126" s="16" t="s">
        <v>1221</v>
      </c>
      <c r="B126" s="32" t="s">
        <v>2388</v>
      </c>
      <c r="C126" s="18" t="s">
        <v>142</v>
      </c>
      <c r="D126" s="33" t="s">
        <v>162</v>
      </c>
      <c r="E126" s="16">
        <v>4614.21</v>
      </c>
      <c r="F126" s="16">
        <v>138.43</v>
      </c>
      <c r="G126" s="20">
        <v>1</v>
      </c>
      <c r="H126" s="20" t="s">
        <v>33</v>
      </c>
      <c r="I126" s="19"/>
      <c r="J126" s="20" t="s">
        <v>2324</v>
      </c>
      <c r="K126" s="19"/>
      <c r="L126" s="20" t="s">
        <v>2389</v>
      </c>
      <c r="M126" s="20" t="s">
        <v>2390</v>
      </c>
      <c r="N126" s="19"/>
      <c r="O126" s="9" t="str">
        <f>VLOOKUP(B126,[1]Sheet1!$B:$W,22,0)</f>
        <v>3P</v>
      </c>
    </row>
    <row r="127" s="9" customFormat="1" ht="14" customHeight="1" spans="1:15">
      <c r="A127" s="16" t="s">
        <v>1221</v>
      </c>
      <c r="B127" s="32" t="s">
        <v>2391</v>
      </c>
      <c r="C127" s="18" t="s">
        <v>142</v>
      </c>
      <c r="D127" s="33" t="s">
        <v>162</v>
      </c>
      <c r="E127" s="16">
        <v>1314</v>
      </c>
      <c r="F127" s="16">
        <v>39.42</v>
      </c>
      <c r="G127" s="20">
        <v>1</v>
      </c>
      <c r="H127" s="20" t="s">
        <v>33</v>
      </c>
      <c r="I127" s="19"/>
      <c r="J127" s="20" t="s">
        <v>2331</v>
      </c>
      <c r="K127" s="19"/>
      <c r="L127" s="20" t="s">
        <v>2392</v>
      </c>
      <c r="M127" s="20" t="s">
        <v>2393</v>
      </c>
      <c r="N127" s="19"/>
      <c r="O127" s="9" t="str">
        <f>VLOOKUP(B127,[1]Sheet1!$B:$W,22,0)</f>
        <v>3P</v>
      </c>
    </row>
    <row r="128" s="9" customFormat="1" ht="14" customHeight="1" spans="1:15">
      <c r="A128" s="16" t="s">
        <v>1221</v>
      </c>
      <c r="B128" s="32" t="s">
        <v>2394</v>
      </c>
      <c r="C128" s="18" t="s">
        <v>2323</v>
      </c>
      <c r="D128" s="33" t="s">
        <v>162</v>
      </c>
      <c r="E128" s="16">
        <v>4204.96</v>
      </c>
      <c r="F128" s="16">
        <v>126.15</v>
      </c>
      <c r="G128" s="20">
        <v>1</v>
      </c>
      <c r="H128" s="20" t="s">
        <v>33</v>
      </c>
      <c r="I128" s="19"/>
      <c r="J128" s="20" t="s">
        <v>2324</v>
      </c>
      <c r="K128" s="19"/>
      <c r="L128" s="20" t="s">
        <v>2395</v>
      </c>
      <c r="M128" s="20" t="s">
        <v>2396</v>
      </c>
      <c r="N128" s="19"/>
      <c r="O128" s="9" t="str">
        <f>VLOOKUP(B128,[1]Sheet1!$B:$W,22,0)</f>
        <v>1.5P</v>
      </c>
    </row>
    <row r="129" s="9" customFormat="1" ht="14" customHeight="1" spans="1:15">
      <c r="A129" s="16" t="s">
        <v>1221</v>
      </c>
      <c r="B129" s="32" t="s">
        <v>2397</v>
      </c>
      <c r="C129" s="18" t="s">
        <v>150</v>
      </c>
      <c r="D129" s="33" t="s">
        <v>1266</v>
      </c>
      <c r="E129" s="16">
        <v>3424.5</v>
      </c>
      <c r="F129" s="16">
        <v>102.74</v>
      </c>
      <c r="G129" s="20">
        <v>1</v>
      </c>
      <c r="H129" s="20" t="s">
        <v>26</v>
      </c>
      <c r="I129" s="19"/>
      <c r="J129" s="20" t="s">
        <v>151</v>
      </c>
      <c r="K129" s="19"/>
      <c r="L129" s="20" t="s">
        <v>2342</v>
      </c>
      <c r="M129" s="20" t="s">
        <v>2343</v>
      </c>
      <c r="N129" s="19"/>
      <c r="O129" s="9" t="str">
        <f>VLOOKUP(B129,[1]Sheet1!$B:$W,22,0)</f>
        <v>FSU</v>
      </c>
    </row>
    <row r="130" s="9" customFormat="1" ht="14" customHeight="1" spans="1:15">
      <c r="A130" s="16" t="s">
        <v>1221</v>
      </c>
      <c r="B130" s="32" t="s">
        <v>2398</v>
      </c>
      <c r="C130" s="18" t="s">
        <v>142</v>
      </c>
      <c r="D130" s="33" t="s">
        <v>162</v>
      </c>
      <c r="E130" s="16">
        <v>257.5</v>
      </c>
      <c r="F130" s="16">
        <v>7.73</v>
      </c>
      <c r="G130" s="20">
        <v>1</v>
      </c>
      <c r="H130" s="20" t="s">
        <v>33</v>
      </c>
      <c r="I130" s="19"/>
      <c r="J130" s="20" t="s">
        <v>2106</v>
      </c>
      <c r="K130" s="19"/>
      <c r="L130" s="20" t="s">
        <v>2399</v>
      </c>
      <c r="M130" s="20" t="s">
        <v>2400</v>
      </c>
      <c r="N130" s="19"/>
      <c r="O130" s="9" t="str">
        <f>VLOOKUP(B130,[1]Sheet1!$B:$W,22,0)</f>
        <v>3P</v>
      </c>
    </row>
    <row r="131" s="9" customFormat="1" ht="14" customHeight="1" spans="1:15">
      <c r="A131" s="16" t="s">
        <v>1221</v>
      </c>
      <c r="B131" s="32" t="s">
        <v>2401</v>
      </c>
      <c r="C131" s="18" t="s">
        <v>142</v>
      </c>
      <c r="D131" s="33" t="s">
        <v>162</v>
      </c>
      <c r="E131" s="16">
        <v>257.5</v>
      </c>
      <c r="F131" s="16">
        <v>7.73</v>
      </c>
      <c r="G131" s="20">
        <v>1</v>
      </c>
      <c r="H131" s="20" t="s">
        <v>33</v>
      </c>
      <c r="I131" s="19"/>
      <c r="J131" s="20" t="s">
        <v>2106</v>
      </c>
      <c r="K131" s="19"/>
      <c r="L131" s="20" t="s">
        <v>2402</v>
      </c>
      <c r="M131" s="20" t="s">
        <v>2403</v>
      </c>
      <c r="N131" s="19"/>
      <c r="O131" s="9" t="str">
        <f>VLOOKUP(B131,[1]Sheet1!$B:$W,22,0)</f>
        <v>3P</v>
      </c>
    </row>
    <row r="132" s="9" customFormat="1" ht="14" customHeight="1" spans="1:15">
      <c r="A132" s="16" t="s">
        <v>1221</v>
      </c>
      <c r="B132" s="32" t="s">
        <v>2404</v>
      </c>
      <c r="C132" s="18" t="s">
        <v>200</v>
      </c>
      <c r="D132" s="33" t="s">
        <v>162</v>
      </c>
      <c r="E132" s="16">
        <v>3646.14</v>
      </c>
      <c r="F132" s="16">
        <v>846.25</v>
      </c>
      <c r="G132" s="20">
        <v>1</v>
      </c>
      <c r="H132" s="20" t="s">
        <v>62</v>
      </c>
      <c r="I132" s="19"/>
      <c r="J132" s="20" t="s">
        <v>1290</v>
      </c>
      <c r="K132" s="19"/>
      <c r="L132" s="20" t="s">
        <v>2405</v>
      </c>
      <c r="M132" s="20" t="s">
        <v>2406</v>
      </c>
      <c r="N132" s="19"/>
      <c r="O132" s="9" t="str">
        <f>VLOOKUP(B132,[1]Sheet1!$B:$W,22,0)</f>
        <v>2P</v>
      </c>
    </row>
    <row r="133" s="9" customFormat="1" ht="14" customHeight="1" spans="1:15">
      <c r="A133" s="16" t="s">
        <v>1221</v>
      </c>
      <c r="B133" s="32" t="s">
        <v>2407</v>
      </c>
      <c r="C133" s="18" t="s">
        <v>142</v>
      </c>
      <c r="D133" s="33" t="s">
        <v>162</v>
      </c>
      <c r="E133" s="16">
        <v>174</v>
      </c>
      <c r="F133" s="16">
        <v>5.22</v>
      </c>
      <c r="G133" s="20">
        <v>1</v>
      </c>
      <c r="H133" s="20" t="s">
        <v>33</v>
      </c>
      <c r="I133" s="19"/>
      <c r="J133" s="20" t="s">
        <v>2408</v>
      </c>
      <c r="K133" s="19"/>
      <c r="L133" s="20" t="s">
        <v>2409</v>
      </c>
      <c r="M133" s="20" t="s">
        <v>2410</v>
      </c>
      <c r="N133" s="19"/>
      <c r="O133" s="9" t="str">
        <f>VLOOKUP(B133,[1]Sheet1!$B:$W,22,0)</f>
        <v>3P</v>
      </c>
    </row>
    <row r="134" s="9" customFormat="1" ht="14" customHeight="1" spans="1:15">
      <c r="A134" s="16" t="s">
        <v>1221</v>
      </c>
      <c r="B134" s="32" t="s">
        <v>2411</v>
      </c>
      <c r="C134" s="18" t="s">
        <v>248</v>
      </c>
      <c r="D134" s="33" t="s">
        <v>162</v>
      </c>
      <c r="E134" s="16">
        <v>5936.39</v>
      </c>
      <c r="F134" s="16">
        <v>1377.71</v>
      </c>
      <c r="G134" s="20">
        <v>1</v>
      </c>
      <c r="H134" s="20" t="s">
        <v>62</v>
      </c>
      <c r="I134" s="19"/>
      <c r="J134" s="20" t="s">
        <v>1276</v>
      </c>
      <c r="K134" s="19"/>
      <c r="L134" s="20" t="s">
        <v>2412</v>
      </c>
      <c r="M134" s="20" t="s">
        <v>2413</v>
      </c>
      <c r="N134" s="19"/>
      <c r="O134" s="9" t="str">
        <f>VLOOKUP(B134,[1]Sheet1!$B:$W,22,0)</f>
        <v>3P</v>
      </c>
    </row>
    <row r="135" s="9" customFormat="1" ht="14" customHeight="1" spans="1:15">
      <c r="A135" s="16" t="s">
        <v>1221</v>
      </c>
      <c r="B135" s="32" t="s">
        <v>2414</v>
      </c>
      <c r="C135" s="18" t="s">
        <v>142</v>
      </c>
      <c r="D135" s="33" t="s">
        <v>162</v>
      </c>
      <c r="E135" s="16">
        <v>5064.54</v>
      </c>
      <c r="F135" s="16">
        <v>151.94</v>
      </c>
      <c r="G135" s="20">
        <v>1</v>
      </c>
      <c r="H135" s="20" t="s">
        <v>33</v>
      </c>
      <c r="I135" s="19"/>
      <c r="J135" s="20" t="s">
        <v>2415</v>
      </c>
      <c r="K135" s="19"/>
      <c r="L135" s="20" t="s">
        <v>2416</v>
      </c>
      <c r="M135" s="20" t="s">
        <v>2417</v>
      </c>
      <c r="N135" s="19"/>
      <c r="O135" s="9" t="str">
        <f>VLOOKUP(B135,[1]Sheet1!$B:$W,22,0)</f>
        <v>3P</v>
      </c>
    </row>
    <row r="136" s="9" customFormat="1" ht="14" customHeight="1" spans="1:15">
      <c r="A136" s="16" t="s">
        <v>1221</v>
      </c>
      <c r="B136" s="32" t="s">
        <v>2418</v>
      </c>
      <c r="C136" s="18" t="s">
        <v>2419</v>
      </c>
      <c r="D136" s="20" t="s">
        <v>42</v>
      </c>
      <c r="E136" s="16">
        <v>4655</v>
      </c>
      <c r="F136" s="16">
        <v>139.65</v>
      </c>
      <c r="G136" s="20">
        <v>1</v>
      </c>
      <c r="H136" s="20" t="s">
        <v>26</v>
      </c>
      <c r="I136" s="19"/>
      <c r="J136" s="20" t="s">
        <v>2420</v>
      </c>
      <c r="K136" s="19"/>
      <c r="L136" s="20" t="s">
        <v>2421</v>
      </c>
      <c r="M136" s="20" t="s">
        <v>2422</v>
      </c>
      <c r="N136" s="19"/>
      <c r="O136" s="9" t="str">
        <f>VLOOKUP(B136,[1]Sheet1!$B:$W,22,0)</f>
        <v>交流配电箱</v>
      </c>
    </row>
    <row r="137" s="9" customFormat="1" ht="14" customHeight="1" spans="1:15">
      <c r="A137" s="16" t="s">
        <v>1221</v>
      </c>
      <c r="B137" s="32" t="s">
        <v>2423</v>
      </c>
      <c r="C137" s="21" t="s">
        <v>2166</v>
      </c>
      <c r="D137" s="33" t="s">
        <v>2008</v>
      </c>
      <c r="E137" s="16">
        <v>23902.36</v>
      </c>
      <c r="F137" s="16">
        <v>20303.54</v>
      </c>
      <c r="G137" s="20">
        <v>1</v>
      </c>
      <c r="H137" s="20" t="s">
        <v>2167</v>
      </c>
      <c r="I137" s="19"/>
      <c r="J137" s="20" t="s">
        <v>2203</v>
      </c>
      <c r="K137" s="19"/>
      <c r="L137" s="20" t="s">
        <v>2421</v>
      </c>
      <c r="M137" s="20" t="s">
        <v>2422</v>
      </c>
      <c r="N137" s="19"/>
      <c r="O137" s="9" t="str">
        <f>VLOOKUP(B137,[1]Sheet1!$B:$W,22,0)</f>
        <v>费用类资产</v>
      </c>
    </row>
    <row r="138" s="9" customFormat="1" ht="14" customHeight="1" spans="1:15">
      <c r="A138" s="16" t="s">
        <v>1221</v>
      </c>
      <c r="B138" s="32" t="s">
        <v>2424</v>
      </c>
      <c r="C138" s="18" t="s">
        <v>2292</v>
      </c>
      <c r="D138" s="33" t="s">
        <v>91</v>
      </c>
      <c r="E138" s="16">
        <v>572.49</v>
      </c>
      <c r="F138" s="16">
        <v>17.17</v>
      </c>
      <c r="G138" s="20">
        <v>1</v>
      </c>
      <c r="H138" s="20" t="s">
        <v>33</v>
      </c>
      <c r="I138" s="19"/>
      <c r="J138" s="20" t="s">
        <v>2338</v>
      </c>
      <c r="K138" s="19"/>
      <c r="L138" s="20" t="s">
        <v>2425</v>
      </c>
      <c r="M138" s="20" t="s">
        <v>2426</v>
      </c>
      <c r="N138" s="19"/>
      <c r="O138" s="9" t="str">
        <f>VLOOKUP(B138,[1]Sheet1!$B:$W,22,0)</f>
        <v>组合式开关电源</v>
      </c>
    </row>
    <row r="139" s="9" customFormat="1" ht="14" customHeight="1" spans="1:15">
      <c r="A139" s="16" t="s">
        <v>1221</v>
      </c>
      <c r="B139" s="32" t="s">
        <v>2427</v>
      </c>
      <c r="C139" s="18" t="s">
        <v>96</v>
      </c>
      <c r="D139" s="20" t="s">
        <v>96</v>
      </c>
      <c r="E139" s="16">
        <v>1718.49</v>
      </c>
      <c r="F139" s="16">
        <v>51.55</v>
      </c>
      <c r="G139" s="20">
        <v>1</v>
      </c>
      <c r="H139" s="20" t="s">
        <v>1458</v>
      </c>
      <c r="I139" s="19"/>
      <c r="J139" s="20" t="s">
        <v>2428</v>
      </c>
      <c r="K139" s="19"/>
      <c r="L139" s="20" t="s">
        <v>2425</v>
      </c>
      <c r="M139" s="20" t="s">
        <v>2426</v>
      </c>
      <c r="N139" s="19"/>
      <c r="O139" s="9" t="str">
        <f>VLOOKUP(B139,[1]Sheet1!$B:$W,22,0)</f>
        <v>过压保护器</v>
      </c>
    </row>
    <row r="140" s="9" customFormat="1" ht="14" customHeight="1" spans="1:15">
      <c r="A140" s="16" t="s">
        <v>1221</v>
      </c>
      <c r="B140" s="32" t="s">
        <v>2429</v>
      </c>
      <c r="C140" s="18" t="s">
        <v>42</v>
      </c>
      <c r="D140" s="20" t="s">
        <v>42</v>
      </c>
      <c r="E140" s="16">
        <v>2757.71</v>
      </c>
      <c r="F140" s="16">
        <v>82.73</v>
      </c>
      <c r="G140" s="20">
        <v>1</v>
      </c>
      <c r="H140" s="20" t="s">
        <v>33</v>
      </c>
      <c r="I140" s="19"/>
      <c r="J140" s="20" t="s">
        <v>2430</v>
      </c>
      <c r="K140" s="19"/>
      <c r="L140" s="20" t="s">
        <v>2425</v>
      </c>
      <c r="M140" s="20" t="s">
        <v>2426</v>
      </c>
      <c r="N140" s="19"/>
      <c r="O140" s="9" t="str">
        <f>VLOOKUP(B140,[1]Sheet1!$B:$W,22,0)</f>
        <v>交流配电箱</v>
      </c>
    </row>
    <row r="141" s="9" customFormat="1" ht="14" customHeight="1" spans="1:15">
      <c r="A141" s="16" t="s">
        <v>1221</v>
      </c>
      <c r="B141" s="32" t="s">
        <v>2431</v>
      </c>
      <c r="C141" s="21" t="s">
        <v>2007</v>
      </c>
      <c r="D141" s="33" t="s">
        <v>2008</v>
      </c>
      <c r="E141" s="16">
        <v>13523.06</v>
      </c>
      <c r="F141" s="16">
        <v>1717.47</v>
      </c>
      <c r="G141" s="20">
        <v>1</v>
      </c>
      <c r="H141" s="20" t="s">
        <v>103</v>
      </c>
      <c r="I141" s="19"/>
      <c r="J141" s="20" t="s">
        <v>2009</v>
      </c>
      <c r="K141" s="19"/>
      <c r="L141" s="20" t="s">
        <v>2425</v>
      </c>
      <c r="M141" s="20" t="s">
        <v>2426</v>
      </c>
      <c r="N141" s="19"/>
      <c r="O141" s="9" t="str">
        <f>VLOOKUP(B141,[1]Sheet1!$B:$W,22,0)</f>
        <v>电力电缆</v>
      </c>
    </row>
    <row r="142" s="9" customFormat="1" ht="14" customHeight="1" spans="1:15">
      <c r="A142" s="16" t="s">
        <v>1221</v>
      </c>
      <c r="B142" s="32" t="s">
        <v>2432</v>
      </c>
      <c r="C142" s="18" t="s">
        <v>248</v>
      </c>
      <c r="D142" s="33" t="s">
        <v>162</v>
      </c>
      <c r="E142" s="16">
        <v>6661.19</v>
      </c>
      <c r="F142" s="16">
        <v>199.84</v>
      </c>
      <c r="G142" s="20">
        <v>1</v>
      </c>
      <c r="H142" s="20" t="s">
        <v>62</v>
      </c>
      <c r="I142" s="19"/>
      <c r="J142" s="20" t="s">
        <v>1276</v>
      </c>
      <c r="K142" s="19"/>
      <c r="L142" s="20" t="s">
        <v>2425</v>
      </c>
      <c r="M142" s="20" t="s">
        <v>2426</v>
      </c>
      <c r="N142" s="19"/>
      <c r="O142" s="9" t="str">
        <f>VLOOKUP(B142,[1]Sheet1!$B:$W,22,0)</f>
        <v>3P</v>
      </c>
    </row>
    <row r="143" s="9" customFormat="1" ht="14" customHeight="1" spans="1:15">
      <c r="A143" s="16" t="s">
        <v>1221</v>
      </c>
      <c r="B143" s="32" t="s">
        <v>2433</v>
      </c>
      <c r="C143" s="18" t="s">
        <v>150</v>
      </c>
      <c r="D143" s="33" t="s">
        <v>1266</v>
      </c>
      <c r="E143" s="16">
        <v>3676.62</v>
      </c>
      <c r="F143" s="16">
        <v>110.3</v>
      </c>
      <c r="G143" s="20">
        <v>1</v>
      </c>
      <c r="H143" s="20" t="s">
        <v>26</v>
      </c>
      <c r="I143" s="19"/>
      <c r="J143" s="20" t="s">
        <v>2162</v>
      </c>
      <c r="K143" s="19"/>
      <c r="L143" s="20" t="s">
        <v>2425</v>
      </c>
      <c r="M143" s="20" t="s">
        <v>2426</v>
      </c>
      <c r="N143" s="19"/>
      <c r="O143" s="9" t="str">
        <f>VLOOKUP(B143,[1]Sheet1!$B:$W,22,0)</f>
        <v>FSU</v>
      </c>
    </row>
    <row r="144" s="9" customFormat="1" ht="14" customHeight="1" spans="1:15">
      <c r="A144" s="16" t="s">
        <v>1221</v>
      </c>
      <c r="B144" s="32" t="s">
        <v>2434</v>
      </c>
      <c r="C144" s="18" t="s">
        <v>147</v>
      </c>
      <c r="D144" s="20" t="s">
        <v>2036</v>
      </c>
      <c r="E144" s="16">
        <v>1239.49</v>
      </c>
      <c r="F144" s="16">
        <v>37.18</v>
      </c>
      <c r="G144" s="20">
        <v>1</v>
      </c>
      <c r="H144" s="20" t="s">
        <v>33</v>
      </c>
      <c r="I144" s="19"/>
      <c r="J144" s="20" t="s">
        <v>2037</v>
      </c>
      <c r="K144" s="19"/>
      <c r="L144" s="20" t="s">
        <v>2425</v>
      </c>
      <c r="M144" s="20" t="s">
        <v>2426</v>
      </c>
      <c r="N144" s="19"/>
      <c r="O144" s="9" t="str">
        <f>VLOOKUP(B144,[1]Sheet1!$B:$W,22,0)</f>
        <v>RRU安装架</v>
      </c>
    </row>
    <row r="145" s="9" customFormat="1" ht="14" customHeight="1" spans="1:15">
      <c r="A145" s="16" t="s">
        <v>1221</v>
      </c>
      <c r="B145" s="32" t="s">
        <v>2435</v>
      </c>
      <c r="C145" s="18" t="s">
        <v>153</v>
      </c>
      <c r="D145" s="33" t="s">
        <v>31</v>
      </c>
      <c r="E145" s="16">
        <v>617.07</v>
      </c>
      <c r="F145" s="16">
        <v>26.81</v>
      </c>
      <c r="G145" s="20">
        <v>1</v>
      </c>
      <c r="H145" s="20" t="s">
        <v>33</v>
      </c>
      <c r="I145" s="19"/>
      <c r="J145" s="20" t="s">
        <v>2233</v>
      </c>
      <c r="K145" s="19"/>
      <c r="L145" s="20" t="s">
        <v>2425</v>
      </c>
      <c r="M145" s="20" t="s">
        <v>2426</v>
      </c>
      <c r="N145" s="19"/>
      <c r="O145" s="9" t="str">
        <f>VLOOKUP(B145,[1]Sheet1!$B:$W,22,0)</f>
        <v>电表箱</v>
      </c>
    </row>
    <row r="146" s="9" customFormat="1" ht="14" customHeight="1" spans="1:15">
      <c r="A146" s="16" t="s">
        <v>1221</v>
      </c>
      <c r="B146" s="32" t="s">
        <v>2436</v>
      </c>
      <c r="C146" s="18" t="s">
        <v>297</v>
      </c>
      <c r="D146" s="20" t="s">
        <v>54</v>
      </c>
      <c r="E146" s="16">
        <v>442.74</v>
      </c>
      <c r="F146" s="16">
        <v>192.03</v>
      </c>
      <c r="G146" s="20">
        <v>1</v>
      </c>
      <c r="H146" s="20" t="s">
        <v>33</v>
      </c>
      <c r="I146" s="19"/>
      <c r="J146" s="20" t="s">
        <v>298</v>
      </c>
      <c r="K146" s="19"/>
      <c r="L146" s="20" t="s">
        <v>2425</v>
      </c>
      <c r="M146" s="20" t="s">
        <v>2426</v>
      </c>
      <c r="N146" s="19"/>
      <c r="O146" s="9" t="str">
        <f>VLOOKUP(B146,[1]Sheet1!$B:$W,22,0)</f>
        <v>霍尔传感器</v>
      </c>
    </row>
    <row r="147" s="9" customFormat="1" ht="14" customHeight="1" spans="1:15">
      <c r="A147" s="16" t="s">
        <v>1221</v>
      </c>
      <c r="B147" s="32" t="s">
        <v>2437</v>
      </c>
      <c r="C147" s="18" t="s">
        <v>153</v>
      </c>
      <c r="D147" s="33" t="s">
        <v>46</v>
      </c>
      <c r="E147" s="16">
        <v>2111.37</v>
      </c>
      <c r="F147" s="16">
        <v>1294.14</v>
      </c>
      <c r="G147" s="20">
        <v>1</v>
      </c>
      <c r="H147" s="20" t="s">
        <v>33</v>
      </c>
      <c r="I147" s="19"/>
      <c r="J147" s="20" t="s">
        <v>2438</v>
      </c>
      <c r="K147" s="19"/>
      <c r="L147" s="20" t="s">
        <v>2425</v>
      </c>
      <c r="M147" s="20" t="s">
        <v>2426</v>
      </c>
      <c r="N147" s="19"/>
      <c r="O147" s="9" t="str">
        <f>VLOOKUP(B147,[1]Sheet1!$B:$W,22,0)</f>
        <v>整流模块</v>
      </c>
    </row>
    <row r="148" s="9" customFormat="1" ht="14" customHeight="1" spans="1:15">
      <c r="A148" s="16" t="s">
        <v>1221</v>
      </c>
      <c r="B148" s="32" t="s">
        <v>2439</v>
      </c>
      <c r="C148" s="18" t="s">
        <v>2292</v>
      </c>
      <c r="D148" s="33" t="s">
        <v>91</v>
      </c>
      <c r="E148" s="16">
        <v>987.4</v>
      </c>
      <c r="F148" s="16">
        <v>29.62</v>
      </c>
      <c r="G148" s="20">
        <v>1</v>
      </c>
      <c r="H148" s="20" t="s">
        <v>33</v>
      </c>
      <c r="I148" s="19"/>
      <c r="J148" s="20" t="s">
        <v>2440</v>
      </c>
      <c r="K148" s="19"/>
      <c r="L148" s="20" t="s">
        <v>2441</v>
      </c>
      <c r="M148" s="20" t="s">
        <v>2442</v>
      </c>
      <c r="N148" s="19"/>
      <c r="O148" s="9" t="str">
        <f>VLOOKUP(B148,[1]Sheet1!$B:$W,22,0)</f>
        <v>组合式开关电源</v>
      </c>
    </row>
    <row r="149" s="9" customFormat="1" ht="14" customHeight="1" spans="1:15">
      <c r="A149" s="16" t="s">
        <v>1221</v>
      </c>
      <c r="B149" s="32" t="s">
        <v>2443</v>
      </c>
      <c r="C149" s="21" t="s">
        <v>2007</v>
      </c>
      <c r="D149" s="33" t="s">
        <v>2008</v>
      </c>
      <c r="E149" s="16">
        <v>18241.83</v>
      </c>
      <c r="F149" s="16">
        <v>2316.71</v>
      </c>
      <c r="G149" s="20">
        <v>1</v>
      </c>
      <c r="H149" s="20" t="s">
        <v>103</v>
      </c>
      <c r="I149" s="19"/>
      <c r="J149" s="20" t="s">
        <v>2009</v>
      </c>
      <c r="K149" s="19"/>
      <c r="L149" s="20" t="s">
        <v>2441</v>
      </c>
      <c r="M149" s="20" t="s">
        <v>2442</v>
      </c>
      <c r="N149" s="19"/>
      <c r="O149" s="9" t="str">
        <f>VLOOKUP(B149,[1]Sheet1!$B:$W,22,0)</f>
        <v>电力电缆</v>
      </c>
    </row>
    <row r="150" s="9" customFormat="1" ht="14" customHeight="1" spans="1:15">
      <c r="A150" s="16" t="s">
        <v>1221</v>
      </c>
      <c r="B150" s="32" t="s">
        <v>2444</v>
      </c>
      <c r="C150" s="18" t="s">
        <v>42</v>
      </c>
      <c r="D150" s="20" t="s">
        <v>42</v>
      </c>
      <c r="E150" s="16">
        <v>2660</v>
      </c>
      <c r="F150" s="16">
        <v>79.8</v>
      </c>
      <c r="G150" s="20">
        <v>1</v>
      </c>
      <c r="H150" s="20" t="s">
        <v>33</v>
      </c>
      <c r="I150" s="19"/>
      <c r="J150" s="20" t="s">
        <v>2445</v>
      </c>
      <c r="K150" s="19"/>
      <c r="L150" s="20" t="s">
        <v>2441</v>
      </c>
      <c r="M150" s="20" t="s">
        <v>2442</v>
      </c>
      <c r="N150" s="19"/>
      <c r="O150" s="9" t="str">
        <f>VLOOKUP(B150,[1]Sheet1!$B:$W,22,0)</f>
        <v>交流配电箱</v>
      </c>
    </row>
    <row r="151" s="9" customFormat="1" ht="14" customHeight="1" spans="1:15">
      <c r="A151" s="16" t="s">
        <v>1221</v>
      </c>
      <c r="B151" s="32" t="s">
        <v>2446</v>
      </c>
      <c r="C151" s="18" t="s">
        <v>96</v>
      </c>
      <c r="D151" s="20" t="s">
        <v>96</v>
      </c>
      <c r="E151" s="16">
        <v>1569.22</v>
      </c>
      <c r="F151" s="16">
        <v>47.08</v>
      </c>
      <c r="G151" s="20">
        <v>1</v>
      </c>
      <c r="H151" s="20" t="s">
        <v>1458</v>
      </c>
      <c r="I151" s="19"/>
      <c r="J151" s="20" t="s">
        <v>2447</v>
      </c>
      <c r="K151" s="19"/>
      <c r="L151" s="20" t="s">
        <v>2441</v>
      </c>
      <c r="M151" s="20" t="s">
        <v>2442</v>
      </c>
      <c r="N151" s="19"/>
      <c r="O151" s="9" t="str">
        <f>VLOOKUP(B151,[1]Sheet1!$B:$W,22,0)</f>
        <v>过压保护器</v>
      </c>
    </row>
    <row r="152" s="9" customFormat="1" ht="14" customHeight="1" spans="1:15">
      <c r="A152" s="16" t="s">
        <v>1221</v>
      </c>
      <c r="B152" s="32" t="s">
        <v>2448</v>
      </c>
      <c r="C152" s="18" t="s">
        <v>530</v>
      </c>
      <c r="D152" s="33" t="s">
        <v>1266</v>
      </c>
      <c r="E152" s="16">
        <v>13211.28</v>
      </c>
      <c r="F152" s="16">
        <v>396.34</v>
      </c>
      <c r="G152" s="20">
        <v>1</v>
      </c>
      <c r="H152" s="20" t="s">
        <v>26</v>
      </c>
      <c r="I152" s="19"/>
      <c r="J152" s="20" t="s">
        <v>2361</v>
      </c>
      <c r="K152" s="19"/>
      <c r="L152" s="20" t="s">
        <v>2441</v>
      </c>
      <c r="M152" s="20" t="s">
        <v>2442</v>
      </c>
      <c r="N152" s="19"/>
      <c r="O152" s="9" t="str">
        <f>VLOOKUP(B152,[1]Sheet1!$B:$W,22,0)</f>
        <v>FSU</v>
      </c>
    </row>
    <row r="153" s="9" customFormat="1" ht="14" customHeight="1" spans="1:15">
      <c r="A153" s="16" t="s">
        <v>1221</v>
      </c>
      <c r="B153" s="32" t="s">
        <v>2449</v>
      </c>
      <c r="C153" s="18" t="s">
        <v>248</v>
      </c>
      <c r="D153" s="33" t="s">
        <v>162</v>
      </c>
      <c r="E153" s="16">
        <v>6661.19</v>
      </c>
      <c r="F153" s="16">
        <v>199.84</v>
      </c>
      <c r="G153" s="20">
        <v>1</v>
      </c>
      <c r="H153" s="20" t="s">
        <v>62</v>
      </c>
      <c r="I153" s="19"/>
      <c r="J153" s="20" t="s">
        <v>1276</v>
      </c>
      <c r="K153" s="19"/>
      <c r="L153" s="20" t="s">
        <v>2441</v>
      </c>
      <c r="M153" s="20" t="s">
        <v>2442</v>
      </c>
      <c r="N153" s="19"/>
      <c r="O153" s="9" t="str">
        <f>VLOOKUP(B153,[1]Sheet1!$B:$W,22,0)</f>
        <v>3P</v>
      </c>
    </row>
    <row r="154" s="9" customFormat="1" ht="14" customHeight="1" spans="1:15">
      <c r="A154" s="16" t="s">
        <v>1221</v>
      </c>
      <c r="B154" s="32" t="s">
        <v>2450</v>
      </c>
      <c r="C154" s="18" t="s">
        <v>150</v>
      </c>
      <c r="D154" s="33" t="s">
        <v>1266</v>
      </c>
      <c r="E154" s="16">
        <v>3532.17</v>
      </c>
      <c r="F154" s="16">
        <v>105.97</v>
      </c>
      <c r="G154" s="20">
        <v>1</v>
      </c>
      <c r="H154" s="20" t="s">
        <v>26</v>
      </c>
      <c r="I154" s="19"/>
      <c r="J154" s="20" t="s">
        <v>151</v>
      </c>
      <c r="K154" s="19"/>
      <c r="L154" s="20" t="s">
        <v>2441</v>
      </c>
      <c r="M154" s="20" t="s">
        <v>2442</v>
      </c>
      <c r="N154" s="19"/>
      <c r="O154" s="9" t="str">
        <f>VLOOKUP(B154,[1]Sheet1!$B:$W,22,0)</f>
        <v>FSU</v>
      </c>
    </row>
    <row r="155" s="9" customFormat="1" ht="14" customHeight="1" spans="1:15">
      <c r="A155" s="16" t="s">
        <v>1221</v>
      </c>
      <c r="B155" s="32" t="s">
        <v>2451</v>
      </c>
      <c r="C155" s="28" t="s">
        <v>105</v>
      </c>
      <c r="D155" s="20" t="s">
        <v>105</v>
      </c>
      <c r="E155" s="16">
        <v>48.72</v>
      </c>
      <c r="F155" s="16">
        <v>1.46</v>
      </c>
      <c r="G155" s="20">
        <v>1</v>
      </c>
      <c r="H155" s="20" t="s">
        <v>33</v>
      </c>
      <c r="I155" s="19"/>
      <c r="J155" s="20" t="s">
        <v>148</v>
      </c>
      <c r="K155" s="19"/>
      <c r="L155" s="20" t="s">
        <v>2441</v>
      </c>
      <c r="M155" s="20" t="s">
        <v>2442</v>
      </c>
      <c r="N155" s="19"/>
      <c r="O155" s="9" t="str">
        <f>VLOOKUP(B155,[1]Sheet1!$B:$W,22,0)</f>
        <v>电源转换模块</v>
      </c>
    </row>
    <row r="156" s="9" customFormat="1" ht="14" customHeight="1" spans="1:15">
      <c r="A156" s="16" t="s">
        <v>1221</v>
      </c>
      <c r="B156" s="32" t="s">
        <v>2452</v>
      </c>
      <c r="C156" s="18" t="s">
        <v>297</v>
      </c>
      <c r="D156" s="20" t="s">
        <v>54</v>
      </c>
      <c r="E156" s="16">
        <v>442.74</v>
      </c>
      <c r="F156" s="16">
        <v>192.03</v>
      </c>
      <c r="G156" s="20">
        <v>1</v>
      </c>
      <c r="H156" s="20" t="s">
        <v>33</v>
      </c>
      <c r="I156" s="19"/>
      <c r="J156" s="20" t="s">
        <v>410</v>
      </c>
      <c r="K156" s="19"/>
      <c r="L156" s="20" t="s">
        <v>2441</v>
      </c>
      <c r="M156" s="20" t="s">
        <v>2442</v>
      </c>
      <c r="N156" s="19"/>
      <c r="O156" s="9" t="str">
        <f>VLOOKUP(B156,[1]Sheet1!$B:$W,22,0)</f>
        <v>霍尔传感器</v>
      </c>
    </row>
    <row r="157" s="9" customFormat="1" ht="14" customHeight="1" spans="1:15">
      <c r="A157" s="16" t="s">
        <v>1221</v>
      </c>
      <c r="B157" s="32" t="s">
        <v>2453</v>
      </c>
      <c r="C157" s="18" t="s">
        <v>153</v>
      </c>
      <c r="D157" s="33" t="s">
        <v>31</v>
      </c>
      <c r="E157" s="16">
        <v>617.07</v>
      </c>
      <c r="F157" s="16">
        <v>168.18</v>
      </c>
      <c r="G157" s="20">
        <v>1</v>
      </c>
      <c r="H157" s="20" t="s">
        <v>33</v>
      </c>
      <c r="I157" s="19"/>
      <c r="J157" s="20" t="s">
        <v>2233</v>
      </c>
      <c r="K157" s="19"/>
      <c r="L157" s="20" t="s">
        <v>2441</v>
      </c>
      <c r="M157" s="20" t="s">
        <v>2442</v>
      </c>
      <c r="N157" s="19"/>
      <c r="O157" s="9" t="str">
        <f>VLOOKUP(B157,[1]Sheet1!$B:$W,22,0)</f>
        <v>电表箱</v>
      </c>
    </row>
    <row r="158" s="9" customFormat="1" ht="14" customHeight="1" spans="1:15">
      <c r="A158" s="16" t="s">
        <v>1221</v>
      </c>
      <c r="B158" s="32" t="s">
        <v>2454</v>
      </c>
      <c r="C158" s="21" t="s">
        <v>172</v>
      </c>
      <c r="D158" s="33" t="s">
        <v>2008</v>
      </c>
      <c r="E158" s="16">
        <v>75.58</v>
      </c>
      <c r="F158" s="16">
        <v>64.25</v>
      </c>
      <c r="G158" s="20">
        <v>1</v>
      </c>
      <c r="H158" s="20" t="s">
        <v>33</v>
      </c>
      <c r="I158" s="19"/>
      <c r="J158" s="20" t="s">
        <v>2455</v>
      </c>
      <c r="K158" s="19"/>
      <c r="L158" s="20" t="s">
        <v>2441</v>
      </c>
      <c r="M158" s="20" t="s">
        <v>2442</v>
      </c>
      <c r="N158" s="19"/>
      <c r="O158" s="9" t="str">
        <f>VLOOKUP(B158,[1]Sheet1!$B:$W,22,0)</f>
        <v>电力电缆</v>
      </c>
    </row>
    <row r="159" s="9" customFormat="1" ht="14" customHeight="1" spans="1:15">
      <c r="A159" s="16" t="s">
        <v>1221</v>
      </c>
      <c r="B159" s="32" t="s">
        <v>2456</v>
      </c>
      <c r="C159" s="18" t="s">
        <v>142</v>
      </c>
      <c r="D159" s="33" t="s">
        <v>162</v>
      </c>
      <c r="E159" s="16">
        <v>103</v>
      </c>
      <c r="F159" s="16">
        <v>3.09</v>
      </c>
      <c r="G159" s="20">
        <v>1</v>
      </c>
      <c r="H159" s="20" t="s">
        <v>33</v>
      </c>
      <c r="I159" s="19"/>
      <c r="J159" s="20" t="s">
        <v>2106</v>
      </c>
      <c r="K159" s="19"/>
      <c r="L159" s="20" t="s">
        <v>2457</v>
      </c>
      <c r="M159" s="20" t="s">
        <v>2458</v>
      </c>
      <c r="N159" s="19"/>
      <c r="O159" s="9" t="str">
        <f>VLOOKUP(B159,[1]Sheet1!$B:$W,22,0)</f>
        <v>3P</v>
      </c>
    </row>
    <row r="160" s="9" customFormat="1" ht="14" customHeight="1" spans="1:15">
      <c r="A160" s="16" t="s">
        <v>1221</v>
      </c>
      <c r="B160" s="32" t="s">
        <v>2459</v>
      </c>
      <c r="C160" s="18" t="s">
        <v>248</v>
      </c>
      <c r="D160" s="33" t="s">
        <v>162</v>
      </c>
      <c r="E160" s="16">
        <v>6661.19</v>
      </c>
      <c r="F160" s="16">
        <v>199.84</v>
      </c>
      <c r="G160" s="20">
        <v>1</v>
      </c>
      <c r="H160" s="20" t="s">
        <v>62</v>
      </c>
      <c r="I160" s="19"/>
      <c r="J160" s="20" t="s">
        <v>1276</v>
      </c>
      <c r="K160" s="19"/>
      <c r="L160" s="20" t="s">
        <v>2460</v>
      </c>
      <c r="M160" s="20" t="s">
        <v>2461</v>
      </c>
      <c r="N160" s="19"/>
      <c r="O160" s="9" t="str">
        <f>VLOOKUP(B160,[1]Sheet1!$B:$W,22,0)</f>
        <v>3P</v>
      </c>
    </row>
    <row r="161" s="9" customFormat="1" ht="14" customHeight="1" spans="1:15">
      <c r="A161" s="16" t="s">
        <v>1221</v>
      </c>
      <c r="B161" s="32" t="s">
        <v>2462</v>
      </c>
      <c r="C161" s="18" t="s">
        <v>142</v>
      </c>
      <c r="D161" s="33" t="s">
        <v>162</v>
      </c>
      <c r="E161" s="16">
        <v>5079.82</v>
      </c>
      <c r="F161" s="16">
        <v>152.39</v>
      </c>
      <c r="G161" s="20">
        <v>1</v>
      </c>
      <c r="H161" s="20" t="s">
        <v>33</v>
      </c>
      <c r="I161" s="19"/>
      <c r="J161" s="20" t="s">
        <v>2463</v>
      </c>
      <c r="K161" s="19"/>
      <c r="L161" s="20" t="s">
        <v>2464</v>
      </c>
      <c r="M161" s="20" t="s">
        <v>2465</v>
      </c>
      <c r="N161" s="19"/>
      <c r="O161" s="9" t="str">
        <f>VLOOKUP(B161,[1]Sheet1!$B:$W,22,0)</f>
        <v>3P</v>
      </c>
    </row>
    <row r="162" s="9" customFormat="1" ht="14" customHeight="1" spans="1:15">
      <c r="A162" s="16" t="s">
        <v>1221</v>
      </c>
      <c r="B162" s="32" t="s">
        <v>2466</v>
      </c>
      <c r="C162" s="18" t="s">
        <v>142</v>
      </c>
      <c r="D162" s="33" t="s">
        <v>162</v>
      </c>
      <c r="E162" s="16">
        <v>910</v>
      </c>
      <c r="F162" s="16">
        <v>27.3</v>
      </c>
      <c r="G162" s="20">
        <v>1</v>
      </c>
      <c r="H162" s="20" t="s">
        <v>33</v>
      </c>
      <c r="I162" s="19"/>
      <c r="J162" s="20" t="s">
        <v>2213</v>
      </c>
      <c r="K162" s="19"/>
      <c r="L162" s="20" t="s">
        <v>2467</v>
      </c>
      <c r="M162" s="20" t="s">
        <v>2468</v>
      </c>
      <c r="N162" s="19"/>
      <c r="O162" s="9" t="str">
        <f>VLOOKUP(B162,[1]Sheet1!$B:$W,22,0)</f>
        <v>3P</v>
      </c>
    </row>
    <row r="163" s="9" customFormat="1" ht="14" customHeight="1" spans="1:15">
      <c r="A163" s="16" t="s">
        <v>1221</v>
      </c>
      <c r="B163" s="32" t="s">
        <v>2469</v>
      </c>
      <c r="C163" s="18" t="s">
        <v>2470</v>
      </c>
      <c r="D163" s="33" t="s">
        <v>162</v>
      </c>
      <c r="E163" s="16">
        <v>6130.63</v>
      </c>
      <c r="F163" s="16">
        <v>183.92</v>
      </c>
      <c r="G163" s="20">
        <v>1</v>
      </c>
      <c r="H163" s="20" t="s">
        <v>2471</v>
      </c>
      <c r="I163" s="19"/>
      <c r="J163" s="20" t="s">
        <v>2472</v>
      </c>
      <c r="K163" s="19"/>
      <c r="L163" s="20" t="s">
        <v>2473</v>
      </c>
      <c r="M163" s="20" t="s">
        <v>2474</v>
      </c>
      <c r="N163" s="19"/>
      <c r="O163" s="9" t="str">
        <f>VLOOKUP(B163,[1]Sheet1!$B:$W,22,0)</f>
        <v>3P</v>
      </c>
    </row>
    <row r="164" s="9" customFormat="1" ht="14" customHeight="1" spans="1:15">
      <c r="A164" s="16" t="s">
        <v>1221</v>
      </c>
      <c r="B164" s="32" t="s">
        <v>2475</v>
      </c>
      <c r="C164" s="18" t="s">
        <v>248</v>
      </c>
      <c r="D164" s="33" t="s">
        <v>162</v>
      </c>
      <c r="E164" s="16">
        <v>6366.86</v>
      </c>
      <c r="F164" s="16">
        <v>191.01</v>
      </c>
      <c r="G164" s="20">
        <v>1</v>
      </c>
      <c r="H164" s="20" t="s">
        <v>62</v>
      </c>
      <c r="I164" s="19"/>
      <c r="J164" s="20" t="s">
        <v>1276</v>
      </c>
      <c r="K164" s="19"/>
      <c r="L164" s="20" t="s">
        <v>2476</v>
      </c>
      <c r="M164" s="20" t="s">
        <v>2477</v>
      </c>
      <c r="N164" s="19"/>
      <c r="O164" s="9" t="str">
        <f>VLOOKUP(B164,[1]Sheet1!$B:$W,22,0)</f>
        <v>3P</v>
      </c>
    </row>
    <row r="165" s="9" customFormat="1" ht="14" customHeight="1" spans="1:15">
      <c r="A165" s="16" t="s">
        <v>1221</v>
      </c>
      <c r="B165" s="32" t="s">
        <v>2478</v>
      </c>
      <c r="C165" s="18" t="s">
        <v>91</v>
      </c>
      <c r="D165" s="33" t="s">
        <v>91</v>
      </c>
      <c r="E165" s="16">
        <v>932.4</v>
      </c>
      <c r="F165" s="16">
        <v>27.97</v>
      </c>
      <c r="G165" s="20">
        <v>1</v>
      </c>
      <c r="H165" s="20" t="s">
        <v>33</v>
      </c>
      <c r="I165" s="19"/>
      <c r="J165" s="20" t="s">
        <v>2125</v>
      </c>
      <c r="K165" s="19"/>
      <c r="L165" s="20" t="s">
        <v>2479</v>
      </c>
      <c r="M165" s="20" t="s">
        <v>2480</v>
      </c>
      <c r="N165" s="19"/>
      <c r="O165" s="9" t="str">
        <f>VLOOKUP(B165,[1]Sheet1!$B:$W,22,0)</f>
        <v>组合式开关电源</v>
      </c>
    </row>
    <row r="166" s="9" customFormat="1" ht="14" customHeight="1" spans="1:15">
      <c r="A166" s="16" t="s">
        <v>1221</v>
      </c>
      <c r="B166" s="32" t="s">
        <v>2481</v>
      </c>
      <c r="C166" s="18" t="s">
        <v>111</v>
      </c>
      <c r="D166" s="33" t="s">
        <v>46</v>
      </c>
      <c r="E166" s="16">
        <v>1278.84</v>
      </c>
      <c r="F166" s="16">
        <v>38.37</v>
      </c>
      <c r="G166" s="20">
        <v>1</v>
      </c>
      <c r="H166" s="20" t="s">
        <v>33</v>
      </c>
      <c r="I166" s="19"/>
      <c r="J166" s="20" t="s">
        <v>293</v>
      </c>
      <c r="K166" s="19"/>
      <c r="L166" s="20" t="s">
        <v>2482</v>
      </c>
      <c r="M166" s="20" t="s">
        <v>2483</v>
      </c>
      <c r="N166" s="19"/>
      <c r="O166" s="9" t="str">
        <f>VLOOKUP(B166,[1]Sheet1!$B:$W,22,0)</f>
        <v>整流模块</v>
      </c>
    </row>
    <row r="167" s="9" customFormat="1" ht="14" customHeight="1" spans="1:15">
      <c r="A167" s="16" t="s">
        <v>1221</v>
      </c>
      <c r="B167" s="32" t="s">
        <v>2484</v>
      </c>
      <c r="C167" s="18" t="s">
        <v>111</v>
      </c>
      <c r="D167" s="33" t="s">
        <v>46</v>
      </c>
      <c r="E167" s="16">
        <v>1278.85</v>
      </c>
      <c r="F167" s="16">
        <v>38.37</v>
      </c>
      <c r="G167" s="20">
        <v>1</v>
      </c>
      <c r="H167" s="20" t="s">
        <v>33</v>
      </c>
      <c r="I167" s="19"/>
      <c r="J167" s="20" t="s">
        <v>293</v>
      </c>
      <c r="K167" s="19"/>
      <c r="L167" s="20" t="s">
        <v>2482</v>
      </c>
      <c r="M167" s="20" t="s">
        <v>2483</v>
      </c>
      <c r="N167" s="19"/>
      <c r="O167" s="9" t="str">
        <f>VLOOKUP(B167,[1]Sheet1!$B:$W,22,0)</f>
        <v>整流模块</v>
      </c>
    </row>
    <row r="168" s="9" customFormat="1" ht="14" customHeight="1" spans="1:15">
      <c r="A168" s="16" t="s">
        <v>1221</v>
      </c>
      <c r="B168" s="32" t="s">
        <v>2485</v>
      </c>
      <c r="C168" s="18" t="s">
        <v>111</v>
      </c>
      <c r="D168" s="33" t="s">
        <v>46</v>
      </c>
      <c r="E168" s="16">
        <v>1214.88</v>
      </c>
      <c r="F168" s="16">
        <v>36.45</v>
      </c>
      <c r="G168" s="20">
        <v>1</v>
      </c>
      <c r="H168" s="20" t="s">
        <v>33</v>
      </c>
      <c r="I168" s="19"/>
      <c r="J168" s="20" t="s">
        <v>293</v>
      </c>
      <c r="K168" s="19"/>
      <c r="L168" s="20" t="s">
        <v>2486</v>
      </c>
      <c r="M168" s="20" t="s">
        <v>2487</v>
      </c>
      <c r="N168" s="19"/>
      <c r="O168" s="9" t="str">
        <f>VLOOKUP(B168,[1]Sheet1!$B:$W,22,0)</f>
        <v>整流模块</v>
      </c>
    </row>
    <row r="169" s="9" customFormat="1" ht="14" customHeight="1" spans="1:15">
      <c r="A169" s="16" t="s">
        <v>1221</v>
      </c>
      <c r="B169" s="32" t="s">
        <v>2488</v>
      </c>
      <c r="C169" s="18" t="s">
        <v>111</v>
      </c>
      <c r="D169" s="33" t="s">
        <v>46</v>
      </c>
      <c r="E169" s="16">
        <v>1214.86</v>
      </c>
      <c r="F169" s="16">
        <v>36.45</v>
      </c>
      <c r="G169" s="20">
        <v>1</v>
      </c>
      <c r="H169" s="20" t="s">
        <v>33</v>
      </c>
      <c r="I169" s="19"/>
      <c r="J169" s="20" t="s">
        <v>293</v>
      </c>
      <c r="K169" s="19"/>
      <c r="L169" s="20" t="s">
        <v>2486</v>
      </c>
      <c r="M169" s="20" t="s">
        <v>2487</v>
      </c>
      <c r="N169" s="19"/>
      <c r="O169" s="9" t="str">
        <f>VLOOKUP(B169,[1]Sheet1!$B:$W,22,0)</f>
        <v>整流模块</v>
      </c>
    </row>
    <row r="170" s="9" customFormat="1" ht="14" customHeight="1" spans="1:15">
      <c r="A170" s="16" t="s">
        <v>1221</v>
      </c>
      <c r="B170" s="32" t="s">
        <v>2489</v>
      </c>
      <c r="C170" s="18" t="s">
        <v>111</v>
      </c>
      <c r="D170" s="33" t="s">
        <v>46</v>
      </c>
      <c r="E170" s="16">
        <v>1214.88</v>
      </c>
      <c r="F170" s="16">
        <v>36.45</v>
      </c>
      <c r="G170" s="20">
        <v>1</v>
      </c>
      <c r="H170" s="20" t="s">
        <v>33</v>
      </c>
      <c r="I170" s="19"/>
      <c r="J170" s="20" t="s">
        <v>293</v>
      </c>
      <c r="K170" s="19"/>
      <c r="L170" s="20" t="s">
        <v>2486</v>
      </c>
      <c r="M170" s="20" t="s">
        <v>2487</v>
      </c>
      <c r="N170" s="19"/>
      <c r="O170" s="9" t="str">
        <f>VLOOKUP(B170,[1]Sheet1!$B:$W,22,0)</f>
        <v>整流模块</v>
      </c>
    </row>
    <row r="171" s="9" customFormat="1" ht="14" customHeight="1" spans="1:15">
      <c r="A171" s="16" t="s">
        <v>1221</v>
      </c>
      <c r="B171" s="32" t="s">
        <v>2490</v>
      </c>
      <c r="C171" s="18" t="s">
        <v>111</v>
      </c>
      <c r="D171" s="33" t="s">
        <v>46</v>
      </c>
      <c r="E171" s="16">
        <v>1214.88</v>
      </c>
      <c r="F171" s="16">
        <v>36.45</v>
      </c>
      <c r="G171" s="20">
        <v>1</v>
      </c>
      <c r="H171" s="20" t="s">
        <v>33</v>
      </c>
      <c r="I171" s="19"/>
      <c r="J171" s="20" t="s">
        <v>293</v>
      </c>
      <c r="K171" s="19"/>
      <c r="L171" s="20" t="s">
        <v>2486</v>
      </c>
      <c r="M171" s="20" t="s">
        <v>2487</v>
      </c>
      <c r="N171" s="19"/>
      <c r="O171" s="9" t="str">
        <f>VLOOKUP(B171,[1]Sheet1!$B:$W,22,0)</f>
        <v>整流模块</v>
      </c>
    </row>
    <row r="172" s="9" customFormat="1" ht="14" customHeight="1" spans="1:15">
      <c r="A172" s="16" t="s">
        <v>1221</v>
      </c>
      <c r="B172" s="32" t="s">
        <v>2491</v>
      </c>
      <c r="C172" s="18" t="s">
        <v>49</v>
      </c>
      <c r="D172" s="33" t="s">
        <v>91</v>
      </c>
      <c r="E172" s="16">
        <v>6756.99</v>
      </c>
      <c r="F172" s="16">
        <v>202.71</v>
      </c>
      <c r="G172" s="20">
        <v>1</v>
      </c>
      <c r="H172" s="20" t="s">
        <v>67</v>
      </c>
      <c r="I172" s="19"/>
      <c r="J172" s="20" t="s">
        <v>2492</v>
      </c>
      <c r="K172" s="19"/>
      <c r="L172" s="20" t="s">
        <v>2493</v>
      </c>
      <c r="M172" s="20" t="s">
        <v>2494</v>
      </c>
      <c r="N172" s="19"/>
      <c r="O172" s="9" t="str">
        <f>VLOOKUP(B172,[1]Sheet1!$B:$W,22,0)</f>
        <v>嵌入式开关电源</v>
      </c>
    </row>
    <row r="173" s="9" customFormat="1" ht="14" customHeight="1" spans="1:15">
      <c r="A173" s="16" t="s">
        <v>1221</v>
      </c>
      <c r="B173" s="32" t="s">
        <v>2495</v>
      </c>
      <c r="C173" s="18" t="s">
        <v>150</v>
      </c>
      <c r="D173" s="33" t="s">
        <v>1266</v>
      </c>
      <c r="E173" s="16">
        <v>3257.39</v>
      </c>
      <c r="F173" s="16">
        <v>97.72</v>
      </c>
      <c r="G173" s="20">
        <v>1</v>
      </c>
      <c r="H173" s="20" t="s">
        <v>26</v>
      </c>
      <c r="I173" s="19"/>
      <c r="J173" s="20" t="s">
        <v>456</v>
      </c>
      <c r="K173" s="19"/>
      <c r="L173" s="20" t="s">
        <v>2493</v>
      </c>
      <c r="M173" s="20" t="s">
        <v>2494</v>
      </c>
      <c r="N173" s="19"/>
      <c r="O173" s="9" t="str">
        <f>VLOOKUP(B173,[1]Sheet1!$B:$W,22,0)</f>
        <v>FSU</v>
      </c>
    </row>
    <row r="174" s="9" customFormat="1" ht="14" customHeight="1" spans="1:15">
      <c r="A174" s="16" t="s">
        <v>1221</v>
      </c>
      <c r="B174" s="32" t="s">
        <v>2496</v>
      </c>
      <c r="C174" s="18" t="s">
        <v>142</v>
      </c>
      <c r="D174" s="33" t="s">
        <v>162</v>
      </c>
      <c r="E174" s="16">
        <v>2297.35</v>
      </c>
      <c r="F174" s="16">
        <v>68.92</v>
      </c>
      <c r="G174" s="20">
        <v>1</v>
      </c>
      <c r="H174" s="20" t="s">
        <v>33</v>
      </c>
      <c r="I174" s="19"/>
      <c r="J174" s="20" t="s">
        <v>2497</v>
      </c>
      <c r="K174" s="19"/>
      <c r="L174" s="20" t="s">
        <v>2498</v>
      </c>
      <c r="M174" s="20" t="s">
        <v>2499</v>
      </c>
      <c r="N174" s="19"/>
      <c r="O174" s="9" t="str">
        <f>VLOOKUP(B174,[1]Sheet1!$B:$W,22,0)</f>
        <v>3P</v>
      </c>
    </row>
    <row r="175" s="9" customFormat="1" ht="14" customHeight="1" spans="1:15">
      <c r="A175" s="16" t="s">
        <v>1221</v>
      </c>
      <c r="B175" s="32" t="s">
        <v>2500</v>
      </c>
      <c r="C175" s="18" t="s">
        <v>142</v>
      </c>
      <c r="D175" s="33" t="s">
        <v>162</v>
      </c>
      <c r="E175" s="16">
        <v>257.5</v>
      </c>
      <c r="F175" s="16">
        <v>7.73</v>
      </c>
      <c r="G175" s="20">
        <v>1</v>
      </c>
      <c r="H175" s="20" t="s">
        <v>33</v>
      </c>
      <c r="I175" s="19"/>
      <c r="J175" s="20" t="s">
        <v>2106</v>
      </c>
      <c r="K175" s="19"/>
      <c r="L175" s="20" t="s">
        <v>2501</v>
      </c>
      <c r="M175" s="20" t="s">
        <v>2502</v>
      </c>
      <c r="N175" s="19"/>
      <c r="O175" s="9" t="str">
        <f>VLOOKUP(B175,[1]Sheet1!$B:$W,22,0)</f>
        <v>3P</v>
      </c>
    </row>
    <row r="176" s="9" customFormat="1" ht="14" customHeight="1" spans="1:15">
      <c r="A176" s="16" t="s">
        <v>1221</v>
      </c>
      <c r="B176" s="32" t="s">
        <v>2503</v>
      </c>
      <c r="C176" s="18" t="s">
        <v>142</v>
      </c>
      <c r="D176" s="33" t="s">
        <v>162</v>
      </c>
      <c r="E176" s="16">
        <v>231.75</v>
      </c>
      <c r="F176" s="16">
        <v>6.95</v>
      </c>
      <c r="G176" s="20">
        <v>1</v>
      </c>
      <c r="H176" s="20" t="s">
        <v>33</v>
      </c>
      <c r="I176" s="19"/>
      <c r="J176" s="20" t="s">
        <v>2106</v>
      </c>
      <c r="K176" s="19"/>
      <c r="L176" s="20" t="s">
        <v>2504</v>
      </c>
      <c r="M176" s="20" t="s">
        <v>2505</v>
      </c>
      <c r="N176" s="19"/>
      <c r="O176" s="9" t="str">
        <f>VLOOKUP(B176,[1]Sheet1!$B:$W,22,0)</f>
        <v>3P</v>
      </c>
    </row>
    <row r="177" s="9" customFormat="1" ht="14" customHeight="1" spans="1:15">
      <c r="A177" s="16" t="s">
        <v>1221</v>
      </c>
      <c r="B177" s="32" t="s">
        <v>2506</v>
      </c>
      <c r="C177" s="18" t="s">
        <v>142</v>
      </c>
      <c r="D177" s="33" t="s">
        <v>162</v>
      </c>
      <c r="E177" s="16">
        <v>154.5</v>
      </c>
      <c r="F177" s="16">
        <v>4.64</v>
      </c>
      <c r="G177" s="20">
        <v>1</v>
      </c>
      <c r="H177" s="20" t="s">
        <v>33</v>
      </c>
      <c r="I177" s="19"/>
      <c r="J177" s="20" t="s">
        <v>2507</v>
      </c>
      <c r="K177" s="19"/>
      <c r="L177" s="20" t="s">
        <v>2508</v>
      </c>
      <c r="M177" s="20" t="s">
        <v>2509</v>
      </c>
      <c r="N177" s="19"/>
      <c r="O177" s="9" t="str">
        <f>VLOOKUP(B177,[1]Sheet1!$B:$W,22,0)</f>
        <v>3P</v>
      </c>
    </row>
    <row r="178" s="9" customFormat="1" ht="14" customHeight="1" spans="1:15">
      <c r="A178" s="16" t="s">
        <v>1221</v>
      </c>
      <c r="B178" s="32" t="s">
        <v>2510</v>
      </c>
      <c r="C178" s="18" t="s">
        <v>142</v>
      </c>
      <c r="D178" s="33" t="s">
        <v>162</v>
      </c>
      <c r="E178" s="16">
        <v>257.5</v>
      </c>
      <c r="F178" s="16">
        <v>7.73</v>
      </c>
      <c r="G178" s="20">
        <v>1</v>
      </c>
      <c r="H178" s="20" t="s">
        <v>33</v>
      </c>
      <c r="I178" s="19"/>
      <c r="J178" s="20" t="s">
        <v>2106</v>
      </c>
      <c r="K178" s="19"/>
      <c r="L178" s="20" t="s">
        <v>2511</v>
      </c>
      <c r="M178" s="20" t="s">
        <v>2512</v>
      </c>
      <c r="N178" s="19"/>
      <c r="O178" s="9" t="str">
        <f>VLOOKUP(B178,[1]Sheet1!$B:$W,22,0)</f>
        <v>3P</v>
      </c>
    </row>
    <row r="179" s="9" customFormat="1" ht="14" customHeight="1" spans="1:15">
      <c r="A179" s="16" t="s">
        <v>1221</v>
      </c>
      <c r="B179" s="32" t="s">
        <v>2513</v>
      </c>
      <c r="C179" s="18" t="s">
        <v>142</v>
      </c>
      <c r="D179" s="33" t="s">
        <v>162</v>
      </c>
      <c r="E179" s="16">
        <v>231.75</v>
      </c>
      <c r="F179" s="16">
        <v>6.95</v>
      </c>
      <c r="G179" s="20">
        <v>1</v>
      </c>
      <c r="H179" s="20" t="s">
        <v>33</v>
      </c>
      <c r="I179" s="19"/>
      <c r="J179" s="20" t="s">
        <v>2106</v>
      </c>
      <c r="K179" s="19"/>
      <c r="L179" s="20" t="s">
        <v>2514</v>
      </c>
      <c r="M179" s="20" t="s">
        <v>2515</v>
      </c>
      <c r="N179" s="19"/>
      <c r="O179" s="9" t="str">
        <f>VLOOKUP(B179,[1]Sheet1!$B:$W,22,0)</f>
        <v>3P</v>
      </c>
    </row>
    <row r="180" s="9" customFormat="1" ht="14" customHeight="1" spans="1:15">
      <c r="A180" s="16" t="s">
        <v>1221</v>
      </c>
      <c r="B180" s="32" t="s">
        <v>2516</v>
      </c>
      <c r="C180" s="18" t="s">
        <v>248</v>
      </c>
      <c r="D180" s="33" t="s">
        <v>162</v>
      </c>
      <c r="E180" s="16">
        <v>7321.87</v>
      </c>
      <c r="F180" s="16">
        <v>219.66</v>
      </c>
      <c r="G180" s="20">
        <v>1</v>
      </c>
      <c r="H180" s="20" t="s">
        <v>62</v>
      </c>
      <c r="I180" s="19"/>
      <c r="J180" s="20" t="s">
        <v>1276</v>
      </c>
      <c r="K180" s="19"/>
      <c r="L180" s="20" t="s">
        <v>2517</v>
      </c>
      <c r="M180" s="20" t="s">
        <v>2518</v>
      </c>
      <c r="N180" s="19"/>
      <c r="O180" s="9" t="str">
        <f>VLOOKUP(B180,[1]Sheet1!$B:$W,22,0)</f>
        <v>3P</v>
      </c>
    </row>
    <row r="181" s="9" customFormat="1" ht="14" customHeight="1" spans="1:15">
      <c r="A181" s="16" t="s">
        <v>1221</v>
      </c>
      <c r="B181" s="32" t="s">
        <v>2519</v>
      </c>
      <c r="C181" s="18" t="s">
        <v>2520</v>
      </c>
      <c r="D181" s="33" t="s">
        <v>91</v>
      </c>
      <c r="E181" s="16">
        <v>4954.41</v>
      </c>
      <c r="F181" s="16">
        <v>148.63</v>
      </c>
      <c r="G181" s="20">
        <v>1</v>
      </c>
      <c r="H181" s="20" t="s">
        <v>67</v>
      </c>
      <c r="I181" s="19"/>
      <c r="J181" s="20" t="s">
        <v>2521</v>
      </c>
      <c r="K181" s="19"/>
      <c r="L181" s="20" t="s">
        <v>2522</v>
      </c>
      <c r="M181" s="20" t="s">
        <v>2523</v>
      </c>
      <c r="N181" s="19"/>
      <c r="O181" s="9" t="str">
        <f>VLOOKUP(B181,[1]Sheet1!$B:$W,22,0)</f>
        <v>组合式开关电源</v>
      </c>
    </row>
    <row r="182" s="9" customFormat="1" ht="14" customHeight="1" spans="1:15">
      <c r="A182" s="16" t="s">
        <v>1221</v>
      </c>
      <c r="B182" s="32" t="s">
        <v>2524</v>
      </c>
      <c r="C182" s="18" t="s">
        <v>91</v>
      </c>
      <c r="D182" s="33" t="s">
        <v>91</v>
      </c>
      <c r="E182" s="16">
        <v>9190.88</v>
      </c>
      <c r="F182" s="16">
        <v>275.73</v>
      </c>
      <c r="G182" s="20">
        <v>1</v>
      </c>
      <c r="H182" s="20" t="s">
        <v>33</v>
      </c>
      <c r="I182" s="19"/>
      <c r="J182" s="20" t="s">
        <v>2525</v>
      </c>
      <c r="K182" s="19"/>
      <c r="L182" s="20" t="s">
        <v>2526</v>
      </c>
      <c r="M182" s="20" t="s">
        <v>2527</v>
      </c>
      <c r="N182" s="19"/>
      <c r="O182" s="9" t="str">
        <f>VLOOKUP(B182,[1]Sheet1!$B:$W,22,0)</f>
        <v>嵌入式开关电源</v>
      </c>
    </row>
    <row r="183" s="9" customFormat="1" ht="14" customHeight="1" spans="1:15">
      <c r="A183" s="16" t="s">
        <v>1221</v>
      </c>
      <c r="B183" s="32" t="s">
        <v>2528</v>
      </c>
      <c r="C183" s="18" t="s">
        <v>142</v>
      </c>
      <c r="D183" s="33" t="s">
        <v>162</v>
      </c>
      <c r="E183" s="16">
        <v>103</v>
      </c>
      <c r="F183" s="16">
        <v>3.09</v>
      </c>
      <c r="G183" s="20">
        <v>1</v>
      </c>
      <c r="H183" s="20" t="s">
        <v>33</v>
      </c>
      <c r="I183" s="19"/>
      <c r="J183" s="20" t="s">
        <v>2106</v>
      </c>
      <c r="K183" s="19"/>
      <c r="L183" s="20" t="s">
        <v>2529</v>
      </c>
      <c r="M183" s="20" t="s">
        <v>2530</v>
      </c>
      <c r="N183" s="19"/>
      <c r="O183" s="9" t="str">
        <f>VLOOKUP(B183,[1]Sheet1!$B:$W,22,0)</f>
        <v>3P</v>
      </c>
    </row>
    <row r="184" s="9" customFormat="1" ht="14" customHeight="1" spans="1:15">
      <c r="A184" s="16" t="s">
        <v>1221</v>
      </c>
      <c r="B184" s="32" t="s">
        <v>2531</v>
      </c>
      <c r="C184" s="18" t="s">
        <v>150</v>
      </c>
      <c r="D184" s="33" t="s">
        <v>1266</v>
      </c>
      <c r="E184" s="16">
        <v>2681.14</v>
      </c>
      <c r="F184" s="16">
        <v>333.3</v>
      </c>
      <c r="G184" s="20">
        <v>1</v>
      </c>
      <c r="H184" s="20" t="s">
        <v>26</v>
      </c>
      <c r="I184" s="19"/>
      <c r="J184" s="20" t="s">
        <v>151</v>
      </c>
      <c r="K184" s="19"/>
      <c r="L184" s="20" t="s">
        <v>2529</v>
      </c>
      <c r="M184" s="20" t="s">
        <v>2530</v>
      </c>
      <c r="N184" s="19"/>
      <c r="O184" s="9" t="str">
        <f>VLOOKUP(B184,[1]Sheet1!$B:$W,22,0)</f>
        <v>FSU</v>
      </c>
    </row>
    <row r="185" s="9" customFormat="1" ht="14" customHeight="1" spans="1:15">
      <c r="A185" s="16" t="s">
        <v>1221</v>
      </c>
      <c r="B185" s="32" t="s">
        <v>2532</v>
      </c>
      <c r="C185" s="18" t="s">
        <v>42</v>
      </c>
      <c r="D185" s="20" t="s">
        <v>42</v>
      </c>
      <c r="E185" s="16">
        <v>2282.5</v>
      </c>
      <c r="F185" s="16">
        <v>68.48</v>
      </c>
      <c r="G185" s="20">
        <v>1</v>
      </c>
      <c r="H185" s="20" t="s">
        <v>33</v>
      </c>
      <c r="I185" s="19"/>
      <c r="J185" s="20" t="s">
        <v>2533</v>
      </c>
      <c r="K185" s="19"/>
      <c r="L185" s="20" t="s">
        <v>2534</v>
      </c>
      <c r="M185" s="20" t="s">
        <v>2535</v>
      </c>
      <c r="N185" s="19"/>
      <c r="O185" s="9" t="str">
        <f>VLOOKUP(B185,[1]Sheet1!$B:$W,22,0)</f>
        <v>交流配电箱</v>
      </c>
    </row>
    <row r="186" s="9" customFormat="1" ht="14" customHeight="1" spans="1:15">
      <c r="A186" s="16" t="s">
        <v>1221</v>
      </c>
      <c r="B186" s="32" t="s">
        <v>2536</v>
      </c>
      <c r="C186" s="18" t="s">
        <v>2537</v>
      </c>
      <c r="D186" s="33" t="s">
        <v>162</v>
      </c>
      <c r="E186" s="16">
        <v>213</v>
      </c>
      <c r="F186" s="16">
        <v>6.39</v>
      </c>
      <c r="G186" s="20">
        <v>1</v>
      </c>
      <c r="H186" s="20" t="s">
        <v>62</v>
      </c>
      <c r="I186" s="19"/>
      <c r="J186" s="20" t="s">
        <v>2538</v>
      </c>
      <c r="K186" s="19"/>
      <c r="L186" s="20" t="s">
        <v>2534</v>
      </c>
      <c r="M186" s="20" t="s">
        <v>2535</v>
      </c>
      <c r="N186" s="19"/>
      <c r="O186" s="9" t="str">
        <f>VLOOKUP(B186,[1]Sheet1!$B:$W,22,0)</f>
        <v>3P</v>
      </c>
    </row>
    <row r="187" s="9" customFormat="1" ht="14" customHeight="1" spans="1:15">
      <c r="A187" s="16" t="s">
        <v>1221</v>
      </c>
      <c r="B187" s="32" t="s">
        <v>2539</v>
      </c>
      <c r="C187" s="18" t="s">
        <v>150</v>
      </c>
      <c r="D187" s="33" t="s">
        <v>1266</v>
      </c>
      <c r="E187" s="16">
        <v>2869.23</v>
      </c>
      <c r="F187" s="16">
        <v>86.08</v>
      </c>
      <c r="G187" s="20">
        <v>1</v>
      </c>
      <c r="H187" s="20" t="s">
        <v>26</v>
      </c>
      <c r="I187" s="19"/>
      <c r="J187" s="20" t="s">
        <v>151</v>
      </c>
      <c r="K187" s="19"/>
      <c r="L187" s="20" t="s">
        <v>2534</v>
      </c>
      <c r="M187" s="20" t="s">
        <v>2535</v>
      </c>
      <c r="N187" s="19"/>
      <c r="O187" s="9" t="str">
        <f>VLOOKUP(B187,[1]Sheet1!$B:$W,22,0)</f>
        <v>FSU</v>
      </c>
    </row>
    <row r="188" s="9" customFormat="1" ht="14" customHeight="1" spans="1:15">
      <c r="A188" s="16" t="s">
        <v>1221</v>
      </c>
      <c r="B188" s="32" t="s">
        <v>2540</v>
      </c>
      <c r="C188" s="18" t="s">
        <v>49</v>
      </c>
      <c r="D188" s="33" t="s">
        <v>91</v>
      </c>
      <c r="E188" s="16">
        <v>9804</v>
      </c>
      <c r="F188" s="16">
        <v>3065.38</v>
      </c>
      <c r="G188" s="20">
        <v>1</v>
      </c>
      <c r="H188" s="20" t="s">
        <v>26</v>
      </c>
      <c r="I188" s="19"/>
      <c r="J188" s="20" t="s">
        <v>2541</v>
      </c>
      <c r="K188" s="19"/>
      <c r="L188" s="20" t="s">
        <v>2542</v>
      </c>
      <c r="M188" s="20" t="s">
        <v>2543</v>
      </c>
      <c r="N188" s="19"/>
      <c r="O188" s="9" t="str">
        <f>VLOOKUP(B188,[1]Sheet1!$B:$W,22,0)</f>
        <v>嵌入式开关电源</v>
      </c>
    </row>
    <row r="189" s="9" customFormat="1" ht="14" customHeight="1" spans="1:15">
      <c r="A189" s="16" t="s">
        <v>753</v>
      </c>
      <c r="B189" s="16" t="s">
        <v>753</v>
      </c>
      <c r="C189" s="21" t="s">
        <v>2008</v>
      </c>
      <c r="D189" s="33" t="s">
        <v>2008</v>
      </c>
      <c r="E189" s="16">
        <v>0</v>
      </c>
      <c r="F189" s="16">
        <v>0</v>
      </c>
      <c r="G189" s="20">
        <v>17</v>
      </c>
      <c r="H189" s="20" t="s">
        <v>103</v>
      </c>
      <c r="I189" s="19"/>
      <c r="J189" s="20" t="s">
        <v>2170</v>
      </c>
      <c r="K189" s="19"/>
      <c r="L189" s="20" t="s">
        <v>753</v>
      </c>
      <c r="M189" s="20" t="s">
        <v>753</v>
      </c>
      <c r="N189" s="19" t="s">
        <v>2171</v>
      </c>
      <c r="O189" s="9" t="e">
        <f>VLOOKUP(B189,[1]Sheet1!$B:$W,22,0)</f>
        <v>#N/A</v>
      </c>
    </row>
    <row r="190" s="9" customFormat="1" ht="14" customHeight="1" spans="1:15">
      <c r="A190" s="16" t="s">
        <v>753</v>
      </c>
      <c r="B190" s="16" t="s">
        <v>753</v>
      </c>
      <c r="C190" s="21" t="s">
        <v>2008</v>
      </c>
      <c r="D190" s="33" t="s">
        <v>2008</v>
      </c>
      <c r="E190" s="16">
        <v>0</v>
      </c>
      <c r="F190" s="16">
        <v>0</v>
      </c>
      <c r="G190" s="20">
        <v>5</v>
      </c>
      <c r="H190" s="20" t="s">
        <v>103</v>
      </c>
      <c r="I190" s="19"/>
      <c r="J190" s="20" t="s">
        <v>2544</v>
      </c>
      <c r="K190" s="19"/>
      <c r="L190" s="20" t="s">
        <v>753</v>
      </c>
      <c r="M190" s="20" t="s">
        <v>753</v>
      </c>
      <c r="N190" s="19" t="s">
        <v>2171</v>
      </c>
      <c r="O190" s="9" t="e">
        <f>VLOOKUP(B190,[1]Sheet1!$B:$W,22,0)</f>
        <v>#N/A</v>
      </c>
    </row>
  </sheetData>
  <autoFilter xmlns:etc="http://www.wps.cn/officeDocument/2017/etCustomData" ref="A1:O190" etc:filterBottomFollowUsedRange="0">
    <extLst/>
  </autoFilter>
  <conditionalFormatting sqref="B$1:B$1048576">
    <cfRule type="duplicateValues" dxfId="0" priority="20"/>
  </conditionalFormatting>
  <pageMargins left="0.75" right="0.75" top="1" bottom="1" header="0.5" footer="0.5"/>
  <headerFooter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03"/>
  <sheetViews>
    <sheetView workbookViewId="0">
      <selection activeCell="C1" sqref="C1"/>
    </sheetView>
  </sheetViews>
  <sheetFormatPr defaultColWidth="8.7037037037037" defaultRowHeight="15.6"/>
  <cols>
    <col min="1" max="1" width="5.4537037037037" style="2" customWidth="1"/>
    <col min="2" max="2" width="41.7962962962963" style="2" customWidth="1"/>
    <col min="3" max="3" width="23.6481481481481" style="2" customWidth="1"/>
    <col min="4" max="4" width="9.2037037037037" style="2" customWidth="1"/>
    <col min="5" max="5" width="20.3981481481481" style="2" customWidth="1"/>
    <col min="6" max="6" width="22.1018518518519" style="2" customWidth="1"/>
    <col min="7" max="7" width="14.8981481481481" style="2" customWidth="1"/>
    <col min="8" max="8" width="15.25" style="2" customWidth="1"/>
    <col min="9" max="9" width="9.64814814814815" style="2" customWidth="1"/>
    <col min="10" max="10" width="9" style="2" customWidth="1"/>
    <col min="11" max="11" width="8.10185185185185" style="2" customWidth="1"/>
    <col min="12" max="12" width="13.5" style="2" customWidth="1"/>
    <col min="13" max="13" width="18.5462962962963" style="2" customWidth="1"/>
    <col min="14" max="14" width="29.1481481481481" style="2" customWidth="1"/>
    <col min="15" max="15" width="20.8981481481481" style="2" customWidth="1"/>
    <col min="16" max="16384" width="8.7037037037037" style="1"/>
  </cols>
  <sheetData>
    <row r="1" s="1" customFormat="1" ht="60" spans="1:15">
      <c r="A1" s="3" t="s">
        <v>637</v>
      </c>
      <c r="B1" s="4" t="s">
        <v>638</v>
      </c>
      <c r="C1" s="4" t="s">
        <v>1220</v>
      </c>
      <c r="D1" s="4" t="s">
        <v>2545</v>
      </c>
      <c r="E1" s="4" t="s">
        <v>640</v>
      </c>
      <c r="F1" s="4" t="s">
        <v>641</v>
      </c>
      <c r="G1" s="4" t="s">
        <v>642</v>
      </c>
      <c r="H1" s="4" t="s">
        <v>643</v>
      </c>
      <c r="I1" s="4" t="s">
        <v>644</v>
      </c>
      <c r="J1" s="4" t="s">
        <v>17</v>
      </c>
      <c r="K1" s="4" t="s">
        <v>645</v>
      </c>
      <c r="L1" s="4" t="s">
        <v>646</v>
      </c>
      <c r="M1" s="4" t="s">
        <v>647</v>
      </c>
      <c r="N1" s="4" t="s">
        <v>648</v>
      </c>
      <c r="O1" s="4" t="s">
        <v>649</v>
      </c>
    </row>
    <row r="2" s="1" customFormat="1" spans="1:15">
      <c r="A2" s="5">
        <v>1</v>
      </c>
      <c r="B2" s="5" t="s">
        <v>2546</v>
      </c>
      <c r="C2" s="6" t="s">
        <v>2547</v>
      </c>
      <c r="D2" s="5" t="s">
        <v>2548</v>
      </c>
      <c r="E2" s="5" t="s">
        <v>49</v>
      </c>
      <c r="F2" s="5" t="s">
        <v>49</v>
      </c>
      <c r="G2" s="5">
        <v>99.8</v>
      </c>
      <c r="H2" s="5">
        <v>99.8</v>
      </c>
      <c r="I2" s="5">
        <v>0</v>
      </c>
      <c r="J2" s="5">
        <v>1</v>
      </c>
      <c r="K2" s="5" t="s">
        <v>67</v>
      </c>
      <c r="L2" s="5" t="s">
        <v>27</v>
      </c>
      <c r="M2" s="5" t="s">
        <v>211</v>
      </c>
      <c r="N2" s="5" t="s">
        <v>2549</v>
      </c>
      <c r="O2" s="5" t="s">
        <v>2550</v>
      </c>
    </row>
    <row r="3" s="1" customFormat="1" spans="1:15">
      <c r="A3" s="5">
        <v>2</v>
      </c>
      <c r="B3" s="5" t="s">
        <v>2551</v>
      </c>
      <c r="C3" s="6" t="s">
        <v>2552</v>
      </c>
      <c r="D3" s="5" t="s">
        <v>2548</v>
      </c>
      <c r="E3" s="5" t="s">
        <v>2553</v>
      </c>
      <c r="F3" s="5" t="s">
        <v>118</v>
      </c>
      <c r="G3" s="5">
        <v>9242.34</v>
      </c>
      <c r="H3" s="5">
        <v>277.27</v>
      </c>
      <c r="I3" s="5">
        <v>8965.07</v>
      </c>
      <c r="J3" s="5">
        <v>1</v>
      </c>
      <c r="K3" s="5" t="s">
        <v>33</v>
      </c>
      <c r="L3" s="5" t="s">
        <v>27</v>
      </c>
      <c r="M3" s="5"/>
      <c r="N3" s="5" t="s">
        <v>2554</v>
      </c>
      <c r="O3" s="5" t="s">
        <v>2555</v>
      </c>
    </row>
    <row r="4" s="1" customFormat="1" spans="1:15">
      <c r="A4" s="5">
        <v>3</v>
      </c>
      <c r="B4" s="5" t="s">
        <v>2556</v>
      </c>
      <c r="C4" s="6" t="s">
        <v>2557</v>
      </c>
      <c r="D4" s="5" t="s">
        <v>2548</v>
      </c>
      <c r="E4" s="5" t="s">
        <v>42</v>
      </c>
      <c r="F4" s="5" t="s">
        <v>112</v>
      </c>
      <c r="G4" s="5">
        <v>2345.3</v>
      </c>
      <c r="H4" s="5">
        <v>70.3600000000001</v>
      </c>
      <c r="I4" s="5">
        <v>2274.94</v>
      </c>
      <c r="J4" s="5">
        <v>1</v>
      </c>
      <c r="K4" s="5" t="s">
        <v>33</v>
      </c>
      <c r="L4" s="5" t="s">
        <v>27</v>
      </c>
      <c r="M4" s="5"/>
      <c r="N4" s="5" t="s">
        <v>2558</v>
      </c>
      <c r="O4" s="5" t="s">
        <v>2559</v>
      </c>
    </row>
    <row r="5" s="1" customFormat="1" spans="1:15">
      <c r="A5" s="5">
        <v>4</v>
      </c>
      <c r="B5" s="5" t="s">
        <v>2556</v>
      </c>
      <c r="C5" s="6" t="s">
        <v>2560</v>
      </c>
      <c r="D5" s="5" t="s">
        <v>2548</v>
      </c>
      <c r="E5" s="5" t="s">
        <v>150</v>
      </c>
      <c r="F5" s="5" t="s">
        <v>34</v>
      </c>
      <c r="G5" s="5">
        <v>2938.76</v>
      </c>
      <c r="H5" s="5">
        <v>88.1600000000003</v>
      </c>
      <c r="I5" s="5">
        <v>2850.6</v>
      </c>
      <c r="J5" s="5">
        <v>1</v>
      </c>
      <c r="K5" s="5" t="s">
        <v>33</v>
      </c>
      <c r="L5" s="5" t="s">
        <v>27</v>
      </c>
      <c r="M5" s="5"/>
      <c r="N5" s="5" t="s">
        <v>2558</v>
      </c>
      <c r="O5" s="5" t="s">
        <v>2559</v>
      </c>
    </row>
    <row r="6" s="1" customFormat="1" spans="1:15">
      <c r="A6" s="5">
        <v>5</v>
      </c>
      <c r="B6" s="5" t="s">
        <v>2561</v>
      </c>
      <c r="C6" s="6" t="s">
        <v>2562</v>
      </c>
      <c r="D6" s="5" t="s">
        <v>2563</v>
      </c>
      <c r="E6" s="5" t="s">
        <v>42</v>
      </c>
      <c r="F6" s="5" t="s">
        <v>112</v>
      </c>
      <c r="G6" s="5">
        <v>7618.81</v>
      </c>
      <c r="H6" s="5">
        <v>228.56</v>
      </c>
      <c r="I6" s="5">
        <v>7390.25</v>
      </c>
      <c r="J6" s="5">
        <v>1</v>
      </c>
      <c r="K6" s="5" t="s">
        <v>33</v>
      </c>
      <c r="L6" s="5" t="s">
        <v>27</v>
      </c>
      <c r="M6" s="5"/>
      <c r="N6" s="5" t="s">
        <v>2564</v>
      </c>
      <c r="O6" s="5" t="s">
        <v>2565</v>
      </c>
    </row>
    <row r="7" s="1" customFormat="1" spans="1:15">
      <c r="A7" s="5">
        <v>6</v>
      </c>
      <c r="B7" s="5" t="s">
        <v>2561</v>
      </c>
      <c r="C7" s="6" t="s">
        <v>2566</v>
      </c>
      <c r="D7" s="5" t="s">
        <v>2563</v>
      </c>
      <c r="E7" s="5" t="s">
        <v>107</v>
      </c>
      <c r="F7" s="5" t="s">
        <v>107</v>
      </c>
      <c r="G7" s="5">
        <v>636.73</v>
      </c>
      <c r="H7" s="5">
        <v>19.1</v>
      </c>
      <c r="I7" s="5">
        <v>617.63</v>
      </c>
      <c r="J7" s="5">
        <v>1</v>
      </c>
      <c r="K7" s="5" t="s">
        <v>33</v>
      </c>
      <c r="L7" s="5" t="s">
        <v>27</v>
      </c>
      <c r="M7" s="5"/>
      <c r="N7" s="5" t="s">
        <v>2564</v>
      </c>
      <c r="O7" s="5" t="s">
        <v>2565</v>
      </c>
    </row>
    <row r="8" s="1" customFormat="1" spans="1:15">
      <c r="A8" s="5">
        <v>7</v>
      </c>
      <c r="B8" s="5" t="s">
        <v>2556</v>
      </c>
      <c r="C8" s="6" t="s">
        <v>2567</v>
      </c>
      <c r="D8" s="5" t="s">
        <v>2563</v>
      </c>
      <c r="E8" s="5" t="s">
        <v>42</v>
      </c>
      <c r="F8" s="5" t="s">
        <v>112</v>
      </c>
      <c r="G8" s="5">
        <v>27647.64</v>
      </c>
      <c r="H8" s="5">
        <v>829.43</v>
      </c>
      <c r="I8" s="5">
        <v>26818.21</v>
      </c>
      <c r="J8" s="5">
        <v>1</v>
      </c>
      <c r="K8" s="5" t="s">
        <v>33</v>
      </c>
      <c r="L8" s="5" t="s">
        <v>27</v>
      </c>
      <c r="M8" s="5"/>
      <c r="N8" s="5" t="s">
        <v>2568</v>
      </c>
      <c r="O8" s="5" t="s">
        <v>2569</v>
      </c>
    </row>
    <row r="9" s="1" customFormat="1" spans="1:15">
      <c r="A9" s="5">
        <v>8</v>
      </c>
      <c r="B9" s="5" t="s">
        <v>2556</v>
      </c>
      <c r="C9" s="6" t="s">
        <v>2570</v>
      </c>
      <c r="D9" s="5" t="s">
        <v>2563</v>
      </c>
      <c r="E9" s="5" t="s">
        <v>107</v>
      </c>
      <c r="F9" s="5" t="s">
        <v>107</v>
      </c>
      <c r="G9" s="5">
        <v>2063.73</v>
      </c>
      <c r="H9" s="5">
        <v>61.9100000000001</v>
      </c>
      <c r="I9" s="5">
        <v>2001.82</v>
      </c>
      <c r="J9" s="5">
        <v>1</v>
      </c>
      <c r="K9" s="5" t="s">
        <v>33</v>
      </c>
      <c r="L9" s="5" t="s">
        <v>27</v>
      </c>
      <c r="M9" s="5"/>
      <c r="N9" s="5" t="s">
        <v>2568</v>
      </c>
      <c r="O9" s="5" t="s">
        <v>2569</v>
      </c>
    </row>
    <row r="10" s="1" customFormat="1" spans="1:15">
      <c r="A10" s="5">
        <v>9</v>
      </c>
      <c r="B10" s="5" t="s">
        <v>2556</v>
      </c>
      <c r="C10" s="6" t="s">
        <v>2571</v>
      </c>
      <c r="D10" s="5" t="s">
        <v>2548</v>
      </c>
      <c r="E10" s="5" t="s">
        <v>150</v>
      </c>
      <c r="F10" s="5" t="s">
        <v>34</v>
      </c>
      <c r="G10" s="5">
        <v>2877.13</v>
      </c>
      <c r="H10" s="5">
        <v>86.3099999999999</v>
      </c>
      <c r="I10" s="5">
        <v>2790.82</v>
      </c>
      <c r="J10" s="5">
        <v>1</v>
      </c>
      <c r="K10" s="5" t="s">
        <v>33</v>
      </c>
      <c r="L10" s="5" t="s">
        <v>27</v>
      </c>
      <c r="M10" s="5"/>
      <c r="N10" s="5" t="s">
        <v>2572</v>
      </c>
      <c r="O10" s="5" t="s">
        <v>2573</v>
      </c>
    </row>
    <row r="11" s="1" customFormat="1" spans="1:15">
      <c r="A11" s="5">
        <v>10</v>
      </c>
      <c r="B11" s="5" t="s">
        <v>2556</v>
      </c>
      <c r="C11" s="6" t="s">
        <v>2574</v>
      </c>
      <c r="D11" s="5" t="s">
        <v>2548</v>
      </c>
      <c r="E11" s="5" t="s">
        <v>150</v>
      </c>
      <c r="F11" s="5" t="s">
        <v>34</v>
      </c>
      <c r="G11" s="5">
        <v>3197.09</v>
      </c>
      <c r="H11" s="5">
        <v>95.9100000000003</v>
      </c>
      <c r="I11" s="5">
        <v>3101.18</v>
      </c>
      <c r="J11" s="5">
        <v>1</v>
      </c>
      <c r="K11" s="5" t="s">
        <v>33</v>
      </c>
      <c r="L11" s="5" t="s">
        <v>27</v>
      </c>
      <c r="M11" s="5"/>
      <c r="N11" s="5" t="s">
        <v>2575</v>
      </c>
      <c r="O11" s="5" t="s">
        <v>2576</v>
      </c>
    </row>
    <row r="12" s="1" customFormat="1" spans="1:15">
      <c r="A12" s="5">
        <v>11</v>
      </c>
      <c r="B12" s="5" t="s">
        <v>2556</v>
      </c>
      <c r="C12" s="6" t="s">
        <v>2577</v>
      </c>
      <c r="D12" s="5" t="s">
        <v>2548</v>
      </c>
      <c r="E12" s="5" t="s">
        <v>150</v>
      </c>
      <c r="F12" s="5" t="s">
        <v>34</v>
      </c>
      <c r="G12" s="5">
        <v>3246.94</v>
      </c>
      <c r="H12" s="5">
        <v>97.4099999999999</v>
      </c>
      <c r="I12" s="5">
        <v>3149.53</v>
      </c>
      <c r="J12" s="5">
        <v>1</v>
      </c>
      <c r="K12" s="5" t="s">
        <v>33</v>
      </c>
      <c r="L12" s="5" t="s">
        <v>27</v>
      </c>
      <c r="M12" s="5"/>
      <c r="N12" s="5" t="s">
        <v>2578</v>
      </c>
      <c r="O12" s="5" t="s">
        <v>2579</v>
      </c>
    </row>
    <row r="13" s="1" customFormat="1" spans="1:15">
      <c r="A13" s="5">
        <v>12</v>
      </c>
      <c r="B13" s="5" t="s">
        <v>2556</v>
      </c>
      <c r="C13" s="6" t="s">
        <v>2580</v>
      </c>
      <c r="D13" s="5" t="s">
        <v>2563</v>
      </c>
      <c r="E13" s="5" t="s">
        <v>114</v>
      </c>
      <c r="F13" s="5" t="s">
        <v>114</v>
      </c>
      <c r="G13" s="5">
        <v>4000</v>
      </c>
      <c r="H13" s="5">
        <v>120</v>
      </c>
      <c r="I13" s="5">
        <v>3880</v>
      </c>
      <c r="J13" s="5">
        <v>1</v>
      </c>
      <c r="K13" s="5" t="s">
        <v>33</v>
      </c>
      <c r="L13" s="5" t="s">
        <v>27</v>
      </c>
      <c r="M13" s="5"/>
      <c r="N13" s="5" t="s">
        <v>2581</v>
      </c>
      <c r="O13" s="7" t="s">
        <v>2582</v>
      </c>
    </row>
    <row r="14" s="1" customFormat="1" spans="1:15">
      <c r="A14" s="5">
        <v>13</v>
      </c>
      <c r="B14" s="5" t="s">
        <v>2561</v>
      </c>
      <c r="C14" s="6" t="s">
        <v>2583</v>
      </c>
      <c r="D14" s="5" t="s">
        <v>2563</v>
      </c>
      <c r="E14" s="5" t="s">
        <v>42</v>
      </c>
      <c r="F14" s="5" t="s">
        <v>112</v>
      </c>
      <c r="G14" s="5">
        <v>2875.07</v>
      </c>
      <c r="H14" s="5">
        <v>86.25</v>
      </c>
      <c r="I14" s="5">
        <v>2788.82</v>
      </c>
      <c r="J14" s="5">
        <v>1</v>
      </c>
      <c r="K14" s="5" t="s">
        <v>33</v>
      </c>
      <c r="L14" s="5" t="s">
        <v>27</v>
      </c>
      <c r="M14" s="5"/>
      <c r="N14" s="5" t="s">
        <v>2584</v>
      </c>
      <c r="O14" s="5" t="s">
        <v>2585</v>
      </c>
    </row>
    <row r="15" s="1" customFormat="1" spans="1:15">
      <c r="A15" s="5">
        <v>14</v>
      </c>
      <c r="B15" s="5" t="s">
        <v>2561</v>
      </c>
      <c r="C15" s="6" t="s">
        <v>2586</v>
      </c>
      <c r="D15" s="5" t="s">
        <v>2563</v>
      </c>
      <c r="E15" s="5" t="s">
        <v>42</v>
      </c>
      <c r="F15" s="5" t="s">
        <v>112</v>
      </c>
      <c r="G15" s="5">
        <v>2451.85</v>
      </c>
      <c r="H15" s="5">
        <v>73.56</v>
      </c>
      <c r="I15" s="5">
        <v>2378.29</v>
      </c>
      <c r="J15" s="5">
        <v>1</v>
      </c>
      <c r="K15" s="5" t="s">
        <v>33</v>
      </c>
      <c r="L15" s="5" t="s">
        <v>27</v>
      </c>
      <c r="M15" s="5"/>
      <c r="N15" s="5" t="s">
        <v>2587</v>
      </c>
      <c r="O15" s="5" t="s">
        <v>2588</v>
      </c>
    </row>
    <row r="16" s="1" customFormat="1" spans="1:15">
      <c r="A16" s="5">
        <v>15</v>
      </c>
      <c r="B16" s="5" t="s">
        <v>2561</v>
      </c>
      <c r="C16" s="6" t="s">
        <v>2589</v>
      </c>
      <c r="D16" s="5" t="s">
        <v>2563</v>
      </c>
      <c r="E16" s="5" t="s">
        <v>42</v>
      </c>
      <c r="F16" s="5" t="s">
        <v>112</v>
      </c>
      <c r="G16" s="5">
        <v>4394.49</v>
      </c>
      <c r="H16" s="5">
        <v>131.83</v>
      </c>
      <c r="I16" s="5">
        <v>4262.66</v>
      </c>
      <c r="J16" s="5">
        <v>1</v>
      </c>
      <c r="K16" s="5" t="s">
        <v>33</v>
      </c>
      <c r="L16" s="5" t="s">
        <v>27</v>
      </c>
      <c r="M16" s="5"/>
      <c r="N16" s="5" t="s">
        <v>2590</v>
      </c>
      <c r="O16" s="5" t="s">
        <v>2591</v>
      </c>
    </row>
    <row r="17" s="1" customFormat="1" spans="1:15">
      <c r="A17" s="5">
        <v>16</v>
      </c>
      <c r="B17" s="5" t="s">
        <v>2556</v>
      </c>
      <c r="C17" s="6" t="s">
        <v>2592</v>
      </c>
      <c r="D17" s="5" t="s">
        <v>2548</v>
      </c>
      <c r="E17" s="5" t="s">
        <v>42</v>
      </c>
      <c r="F17" s="5" t="s">
        <v>112</v>
      </c>
      <c r="G17" s="5">
        <v>8783.9</v>
      </c>
      <c r="H17" s="5">
        <v>263.52</v>
      </c>
      <c r="I17" s="5">
        <v>8520.38</v>
      </c>
      <c r="J17" s="5">
        <v>1</v>
      </c>
      <c r="K17" s="5" t="s">
        <v>33</v>
      </c>
      <c r="L17" s="5" t="s">
        <v>27</v>
      </c>
      <c r="M17" s="5"/>
      <c r="N17" s="5" t="s">
        <v>2593</v>
      </c>
      <c r="O17" s="5" t="s">
        <v>2594</v>
      </c>
    </row>
    <row r="18" s="1" customFormat="1" spans="1:15">
      <c r="A18" s="5">
        <v>17</v>
      </c>
      <c r="B18" s="5" t="s">
        <v>2556</v>
      </c>
      <c r="C18" s="6" t="s">
        <v>2595</v>
      </c>
      <c r="D18" s="5" t="s">
        <v>2548</v>
      </c>
      <c r="E18" s="5" t="s">
        <v>42</v>
      </c>
      <c r="F18" s="5" t="s">
        <v>112</v>
      </c>
      <c r="G18" s="5">
        <v>4191.57</v>
      </c>
      <c r="H18" s="5">
        <v>125.75</v>
      </c>
      <c r="I18" s="5">
        <v>4065.82</v>
      </c>
      <c r="J18" s="5">
        <v>1</v>
      </c>
      <c r="K18" s="5" t="s">
        <v>33</v>
      </c>
      <c r="L18" s="5" t="s">
        <v>27</v>
      </c>
      <c r="M18" s="5"/>
      <c r="N18" s="5" t="s">
        <v>2572</v>
      </c>
      <c r="O18" s="5" t="s">
        <v>2573</v>
      </c>
    </row>
    <row r="19" s="1" customFormat="1" spans="1:15">
      <c r="A19" s="5">
        <v>18</v>
      </c>
      <c r="B19" s="5" t="s">
        <v>2556</v>
      </c>
      <c r="C19" s="6" t="s">
        <v>2596</v>
      </c>
      <c r="D19" s="5" t="s">
        <v>2548</v>
      </c>
      <c r="E19" s="5" t="s">
        <v>42</v>
      </c>
      <c r="F19" s="5" t="s">
        <v>112</v>
      </c>
      <c r="G19" s="5">
        <v>6200.46</v>
      </c>
      <c r="H19" s="5">
        <v>186.01</v>
      </c>
      <c r="I19" s="5">
        <v>6014.45</v>
      </c>
      <c r="J19" s="5">
        <v>1</v>
      </c>
      <c r="K19" s="5" t="s">
        <v>33</v>
      </c>
      <c r="L19" s="5" t="s">
        <v>27</v>
      </c>
      <c r="M19" s="5"/>
      <c r="N19" s="5" t="s">
        <v>2597</v>
      </c>
      <c r="O19" s="5" t="s">
        <v>2598</v>
      </c>
    </row>
    <row r="20" s="1" customFormat="1" spans="1:15">
      <c r="A20" s="5">
        <v>19</v>
      </c>
      <c r="B20" s="5" t="s">
        <v>2556</v>
      </c>
      <c r="C20" s="6" t="s">
        <v>2599</v>
      </c>
      <c r="D20" s="5" t="s">
        <v>2548</v>
      </c>
      <c r="E20" s="5" t="s">
        <v>42</v>
      </c>
      <c r="F20" s="5" t="s">
        <v>112</v>
      </c>
      <c r="G20" s="5">
        <v>2312.5</v>
      </c>
      <c r="H20" s="5">
        <v>69.3800000000001</v>
      </c>
      <c r="I20" s="5">
        <v>2243.12</v>
      </c>
      <c r="J20" s="5">
        <v>1</v>
      </c>
      <c r="K20" s="5" t="s">
        <v>33</v>
      </c>
      <c r="L20" s="5" t="s">
        <v>27</v>
      </c>
      <c r="M20" s="5"/>
      <c r="N20" s="5" t="s">
        <v>2575</v>
      </c>
      <c r="O20" s="5" t="s">
        <v>2576</v>
      </c>
    </row>
    <row r="21" s="1" customFormat="1" spans="1:15">
      <c r="A21" s="5">
        <v>20</v>
      </c>
      <c r="B21" s="5" t="s">
        <v>2556</v>
      </c>
      <c r="C21" s="6" t="s">
        <v>2600</v>
      </c>
      <c r="D21" s="5" t="s">
        <v>2548</v>
      </c>
      <c r="E21" s="5" t="s">
        <v>150</v>
      </c>
      <c r="F21" s="5" t="s">
        <v>34</v>
      </c>
      <c r="G21" s="5">
        <v>3686.15</v>
      </c>
      <c r="H21" s="5">
        <v>110.58</v>
      </c>
      <c r="I21" s="5">
        <v>3575.57</v>
      </c>
      <c r="J21" s="5">
        <v>1</v>
      </c>
      <c r="K21" s="5" t="s">
        <v>33</v>
      </c>
      <c r="L21" s="5" t="s">
        <v>27</v>
      </c>
      <c r="M21" s="5"/>
      <c r="N21" s="5" t="s">
        <v>2568</v>
      </c>
      <c r="O21" s="5" t="s">
        <v>2569</v>
      </c>
    </row>
    <row r="22" s="1" customFormat="1" spans="1:15">
      <c r="A22" s="5">
        <v>21</v>
      </c>
      <c r="B22" s="5" t="s">
        <v>2561</v>
      </c>
      <c r="C22" s="6" t="s">
        <v>2601</v>
      </c>
      <c r="D22" s="5" t="s">
        <v>2563</v>
      </c>
      <c r="E22" s="5" t="s">
        <v>2602</v>
      </c>
      <c r="F22" s="5" t="s">
        <v>59</v>
      </c>
      <c r="G22" s="5">
        <v>920.81</v>
      </c>
      <c r="H22" s="5">
        <v>27.62</v>
      </c>
      <c r="I22" s="5">
        <v>893.19</v>
      </c>
      <c r="J22" s="5">
        <v>1</v>
      </c>
      <c r="K22" s="5" t="s">
        <v>67</v>
      </c>
      <c r="L22" s="5" t="s">
        <v>27</v>
      </c>
      <c r="M22" s="5" t="s">
        <v>160</v>
      </c>
      <c r="N22" s="5" t="s">
        <v>2564</v>
      </c>
      <c r="O22" s="5" t="s">
        <v>2565</v>
      </c>
    </row>
    <row r="23" s="1" customFormat="1" spans="1:15">
      <c r="A23" s="5">
        <v>22</v>
      </c>
      <c r="B23" s="5" t="s">
        <v>2556</v>
      </c>
      <c r="C23" s="6" t="s">
        <v>2603</v>
      </c>
      <c r="D23" s="5" t="s">
        <v>2563</v>
      </c>
      <c r="E23" s="5" t="s">
        <v>2602</v>
      </c>
      <c r="F23" s="5" t="s">
        <v>59</v>
      </c>
      <c r="G23" s="5">
        <v>899.35</v>
      </c>
      <c r="H23" s="5">
        <v>26.98</v>
      </c>
      <c r="I23" s="5">
        <v>872.37</v>
      </c>
      <c r="J23" s="5">
        <v>1</v>
      </c>
      <c r="K23" s="5" t="s">
        <v>67</v>
      </c>
      <c r="L23" s="5" t="s">
        <v>27</v>
      </c>
      <c r="M23" s="5" t="s">
        <v>160</v>
      </c>
      <c r="N23" s="5" t="s">
        <v>2604</v>
      </c>
      <c r="O23" s="5" t="s">
        <v>2605</v>
      </c>
    </row>
    <row r="24" s="1" customFormat="1" spans="1:15">
      <c r="A24" s="5">
        <v>23</v>
      </c>
      <c r="B24" s="5" t="s">
        <v>2556</v>
      </c>
      <c r="C24" s="6" t="s">
        <v>2606</v>
      </c>
      <c r="D24" s="5" t="s">
        <v>2548</v>
      </c>
      <c r="E24" s="5" t="s">
        <v>464</v>
      </c>
      <c r="F24" s="5" t="s">
        <v>59</v>
      </c>
      <c r="G24" s="5">
        <v>12874.27</v>
      </c>
      <c r="H24" s="5">
        <v>386.23</v>
      </c>
      <c r="I24" s="5">
        <v>12488.04</v>
      </c>
      <c r="J24" s="5">
        <v>1</v>
      </c>
      <c r="K24" s="5" t="s">
        <v>67</v>
      </c>
      <c r="L24" s="5" t="s">
        <v>27</v>
      </c>
      <c r="M24" s="5" t="s">
        <v>160</v>
      </c>
      <c r="N24" s="5" t="s">
        <v>2568</v>
      </c>
      <c r="O24" s="5" t="s">
        <v>2569</v>
      </c>
    </row>
    <row r="25" s="1" customFormat="1" spans="1:15">
      <c r="A25" s="5">
        <v>24</v>
      </c>
      <c r="B25" s="5" t="s">
        <v>2556</v>
      </c>
      <c r="C25" s="6" t="s">
        <v>2607</v>
      </c>
      <c r="D25" s="5" t="s">
        <v>2548</v>
      </c>
      <c r="E25" s="5" t="s">
        <v>94</v>
      </c>
      <c r="F25" s="5" t="s">
        <v>118</v>
      </c>
      <c r="G25" s="5">
        <v>11277.5</v>
      </c>
      <c r="H25" s="5">
        <v>338.32</v>
      </c>
      <c r="I25" s="5">
        <v>10939.18</v>
      </c>
      <c r="J25" s="5">
        <v>1</v>
      </c>
      <c r="K25" s="5" t="s">
        <v>33</v>
      </c>
      <c r="L25" s="5" t="s">
        <v>27</v>
      </c>
      <c r="M25" s="5"/>
      <c r="N25" s="5" t="s">
        <v>2608</v>
      </c>
      <c r="O25" s="160" t="s">
        <v>2609</v>
      </c>
    </row>
    <row r="26" s="1" customFormat="1" spans="1:15">
      <c r="A26" s="5">
        <v>25</v>
      </c>
      <c r="B26" s="5" t="s">
        <v>2556</v>
      </c>
      <c r="C26" s="6" t="s">
        <v>2610</v>
      </c>
      <c r="D26" s="5" t="s">
        <v>2548</v>
      </c>
      <c r="E26" s="5" t="s">
        <v>94</v>
      </c>
      <c r="F26" s="5" t="s">
        <v>118</v>
      </c>
      <c r="G26" s="5">
        <v>9852.74</v>
      </c>
      <c r="H26" s="5">
        <v>295.58</v>
      </c>
      <c r="I26" s="5">
        <v>9557.16</v>
      </c>
      <c r="J26" s="5">
        <v>1</v>
      </c>
      <c r="K26" s="5" t="s">
        <v>33</v>
      </c>
      <c r="L26" s="5" t="s">
        <v>27</v>
      </c>
      <c r="M26" s="5"/>
      <c r="N26" s="5" t="s">
        <v>2608</v>
      </c>
      <c r="O26" s="160" t="s">
        <v>2609</v>
      </c>
    </row>
    <row r="27" s="1" customFormat="1" spans="1:15">
      <c r="A27" s="5">
        <v>26</v>
      </c>
      <c r="B27" s="5" t="s">
        <v>2556</v>
      </c>
      <c r="C27" s="6" t="s">
        <v>2611</v>
      </c>
      <c r="D27" s="5" t="s">
        <v>2548</v>
      </c>
      <c r="E27" s="5" t="s">
        <v>150</v>
      </c>
      <c r="F27" s="5" t="s">
        <v>34</v>
      </c>
      <c r="G27" s="5">
        <v>2846.03</v>
      </c>
      <c r="H27" s="5">
        <v>85.38</v>
      </c>
      <c r="I27" s="5">
        <v>2760.65</v>
      </c>
      <c r="J27" s="5">
        <v>1</v>
      </c>
      <c r="K27" s="5" t="s">
        <v>33</v>
      </c>
      <c r="L27" s="5" t="s">
        <v>27</v>
      </c>
      <c r="M27" s="5"/>
      <c r="N27" s="5" t="s">
        <v>2608</v>
      </c>
      <c r="O27" s="160" t="s">
        <v>2609</v>
      </c>
    </row>
    <row r="28" s="1" customFormat="1" spans="1:15">
      <c r="A28" s="5">
        <v>27</v>
      </c>
      <c r="B28" s="5" t="s">
        <v>2556</v>
      </c>
      <c r="C28" s="6" t="s">
        <v>2612</v>
      </c>
      <c r="D28" s="5" t="s">
        <v>2548</v>
      </c>
      <c r="E28" s="5" t="s">
        <v>94</v>
      </c>
      <c r="F28" s="5" t="s">
        <v>118</v>
      </c>
      <c r="G28" s="5">
        <v>12654.09</v>
      </c>
      <c r="H28" s="5">
        <v>379.62</v>
      </c>
      <c r="I28" s="5">
        <v>12274.47</v>
      </c>
      <c r="J28" s="5">
        <v>1</v>
      </c>
      <c r="K28" s="5" t="s">
        <v>33</v>
      </c>
      <c r="L28" s="5" t="s">
        <v>27</v>
      </c>
      <c r="M28" s="5"/>
      <c r="N28" s="5" t="s">
        <v>2608</v>
      </c>
      <c r="O28" s="160" t="s">
        <v>2609</v>
      </c>
    </row>
    <row r="29" s="1" customFormat="1" spans="1:15">
      <c r="A29" s="5">
        <v>28</v>
      </c>
      <c r="B29" s="5" t="s">
        <v>2556</v>
      </c>
      <c r="C29" s="6" t="s">
        <v>2613</v>
      </c>
      <c r="D29" s="5" t="s">
        <v>2548</v>
      </c>
      <c r="E29" s="5" t="s">
        <v>172</v>
      </c>
      <c r="F29" s="5" t="s">
        <v>102</v>
      </c>
      <c r="G29" s="5">
        <v>46.34</v>
      </c>
      <c r="H29" s="5">
        <v>39.59</v>
      </c>
      <c r="I29" s="5">
        <v>6.75</v>
      </c>
      <c r="J29" s="5">
        <v>1</v>
      </c>
      <c r="K29" s="5" t="s">
        <v>103</v>
      </c>
      <c r="L29" s="5" t="s">
        <v>27</v>
      </c>
      <c r="M29" s="5"/>
      <c r="N29" s="5" t="s">
        <v>2608</v>
      </c>
      <c r="O29" s="160" t="s">
        <v>2609</v>
      </c>
    </row>
    <row r="30" s="1" customFormat="1" spans="1:15">
      <c r="A30" s="5">
        <v>29</v>
      </c>
      <c r="B30" s="5" t="s">
        <v>2556</v>
      </c>
      <c r="C30" s="6" t="s">
        <v>2614</v>
      </c>
      <c r="D30" s="5" t="s">
        <v>2548</v>
      </c>
      <c r="E30" s="5" t="s">
        <v>84</v>
      </c>
      <c r="F30" s="5" t="s">
        <v>84</v>
      </c>
      <c r="G30" s="5">
        <v>2323.5</v>
      </c>
      <c r="H30" s="5">
        <v>1321.9</v>
      </c>
      <c r="I30" s="5">
        <v>1001.6</v>
      </c>
      <c r="J30" s="5">
        <v>1</v>
      </c>
      <c r="K30" s="5" t="s">
        <v>62</v>
      </c>
      <c r="L30" s="5" t="s">
        <v>27</v>
      </c>
      <c r="M30" s="5" t="s">
        <v>2615</v>
      </c>
      <c r="N30" s="5" t="s">
        <v>2608</v>
      </c>
      <c r="O30" s="160" t="s">
        <v>2609</v>
      </c>
    </row>
    <row r="31" s="1" customFormat="1" spans="1:15">
      <c r="A31" s="5">
        <v>30</v>
      </c>
      <c r="B31" s="5" t="s">
        <v>2551</v>
      </c>
      <c r="C31" s="6" t="s">
        <v>2616</v>
      </c>
      <c r="D31" s="5" t="s">
        <v>2563</v>
      </c>
      <c r="E31" s="5" t="s">
        <v>142</v>
      </c>
      <c r="F31" s="5" t="s">
        <v>82</v>
      </c>
      <c r="G31" s="5">
        <v>206</v>
      </c>
      <c r="H31" s="5">
        <v>6.18</v>
      </c>
      <c r="I31" s="5">
        <v>199.82</v>
      </c>
      <c r="J31" s="5">
        <v>1</v>
      </c>
      <c r="K31" s="5" t="s">
        <v>62</v>
      </c>
      <c r="L31" s="5" t="s">
        <v>27</v>
      </c>
      <c r="M31" s="5" t="s">
        <v>163</v>
      </c>
      <c r="N31" s="5" t="s">
        <v>2617</v>
      </c>
      <c r="O31" s="5" t="s">
        <v>2618</v>
      </c>
    </row>
    <row r="32" s="1" customFormat="1" spans="1:15">
      <c r="A32" s="5">
        <v>31</v>
      </c>
      <c r="B32" s="5" t="s">
        <v>2556</v>
      </c>
      <c r="C32" s="6" t="s">
        <v>2619</v>
      </c>
      <c r="D32" s="5" t="s">
        <v>2563</v>
      </c>
      <c r="E32" s="5" t="s">
        <v>2602</v>
      </c>
      <c r="F32" s="5" t="s">
        <v>59</v>
      </c>
      <c r="G32" s="5">
        <v>898.2</v>
      </c>
      <c r="H32" s="5">
        <v>26.95</v>
      </c>
      <c r="I32" s="5">
        <v>871.25</v>
      </c>
      <c r="J32" s="5">
        <v>1</v>
      </c>
      <c r="K32" s="5" t="s">
        <v>67</v>
      </c>
      <c r="L32" s="5" t="s">
        <v>27</v>
      </c>
      <c r="M32" s="5" t="s">
        <v>160</v>
      </c>
      <c r="N32" s="5" t="s">
        <v>2620</v>
      </c>
      <c r="O32" s="160" t="s">
        <v>2621</v>
      </c>
    </row>
    <row r="33" s="1" customFormat="1" spans="1:15">
      <c r="A33" s="5">
        <v>32</v>
      </c>
      <c r="B33" s="5" t="s">
        <v>2556</v>
      </c>
      <c r="C33" s="6" t="s">
        <v>2622</v>
      </c>
      <c r="D33" s="5" t="s">
        <v>2563</v>
      </c>
      <c r="E33" s="5" t="s">
        <v>107</v>
      </c>
      <c r="F33" s="5" t="s">
        <v>107</v>
      </c>
      <c r="G33" s="5">
        <v>1550.14</v>
      </c>
      <c r="H33" s="5">
        <v>46.5</v>
      </c>
      <c r="I33" s="5">
        <v>1503.64</v>
      </c>
      <c r="J33" s="5">
        <v>1</v>
      </c>
      <c r="K33" s="5" t="s">
        <v>33</v>
      </c>
      <c r="L33" s="5" t="s">
        <v>27</v>
      </c>
      <c r="M33" s="5"/>
      <c r="N33" s="5" t="s">
        <v>2620</v>
      </c>
      <c r="O33" s="160" t="s">
        <v>2621</v>
      </c>
    </row>
    <row r="34" s="1" customFormat="1" spans="1:15">
      <c r="A34" s="5">
        <v>33</v>
      </c>
      <c r="B34" s="5" t="s">
        <v>2556</v>
      </c>
      <c r="C34" s="6" t="s">
        <v>2623</v>
      </c>
      <c r="D34" s="5" t="s">
        <v>2563</v>
      </c>
      <c r="E34" s="5" t="s">
        <v>42</v>
      </c>
      <c r="F34" s="5" t="s">
        <v>112</v>
      </c>
      <c r="G34" s="5">
        <v>1550.14</v>
      </c>
      <c r="H34" s="5">
        <v>46.5</v>
      </c>
      <c r="I34" s="5">
        <v>1503.64</v>
      </c>
      <c r="J34" s="5">
        <v>1</v>
      </c>
      <c r="K34" s="5" t="s">
        <v>33</v>
      </c>
      <c r="L34" s="5" t="s">
        <v>27</v>
      </c>
      <c r="M34" s="5"/>
      <c r="N34" s="5" t="s">
        <v>2620</v>
      </c>
      <c r="O34" s="160" t="s">
        <v>2621</v>
      </c>
    </row>
    <row r="35" s="1" customFormat="1" spans="1:15">
      <c r="A35" s="5">
        <v>34</v>
      </c>
      <c r="B35" s="5" t="s">
        <v>2556</v>
      </c>
      <c r="C35" s="6" t="s">
        <v>2624</v>
      </c>
      <c r="D35" s="5" t="s">
        <v>2548</v>
      </c>
      <c r="E35" s="5" t="s">
        <v>172</v>
      </c>
      <c r="F35" s="5" t="s">
        <v>102</v>
      </c>
      <c r="G35" s="5">
        <v>92.52</v>
      </c>
      <c r="H35" s="5">
        <v>77.22</v>
      </c>
      <c r="I35" s="5">
        <v>15.3</v>
      </c>
      <c r="J35" s="5">
        <v>1</v>
      </c>
      <c r="K35" s="5" t="s">
        <v>103</v>
      </c>
      <c r="L35" s="5" t="s">
        <v>27</v>
      </c>
      <c r="M35" s="5"/>
      <c r="N35" s="5" t="s">
        <v>2620</v>
      </c>
      <c r="O35" s="160" t="s">
        <v>2621</v>
      </c>
    </row>
    <row r="36" s="1" customFormat="1" spans="1:15">
      <c r="A36" s="5">
        <v>35</v>
      </c>
      <c r="B36" s="5" t="s">
        <v>2561</v>
      </c>
      <c r="C36" s="6" t="s">
        <v>2625</v>
      </c>
      <c r="D36" s="5" t="s">
        <v>2563</v>
      </c>
      <c r="E36" s="5" t="s">
        <v>49</v>
      </c>
      <c r="F36" s="5" t="s">
        <v>49</v>
      </c>
      <c r="G36" s="5">
        <v>4215.82</v>
      </c>
      <c r="H36" s="5">
        <v>126.47</v>
      </c>
      <c r="I36" s="5">
        <v>4089.35</v>
      </c>
      <c r="J36" s="5">
        <v>1</v>
      </c>
      <c r="K36" s="5" t="s">
        <v>67</v>
      </c>
      <c r="L36" s="5" t="s">
        <v>27</v>
      </c>
      <c r="M36" s="5" t="s">
        <v>211</v>
      </c>
      <c r="N36" s="5" t="s">
        <v>2626</v>
      </c>
      <c r="O36" s="5" t="s">
        <v>2627</v>
      </c>
    </row>
    <row r="37" s="1" customFormat="1" spans="1:15">
      <c r="A37" s="5">
        <v>36</v>
      </c>
      <c r="B37" s="5" t="s">
        <v>2561</v>
      </c>
      <c r="C37" s="6" t="s">
        <v>2628</v>
      </c>
      <c r="D37" s="5" t="s">
        <v>2563</v>
      </c>
      <c r="E37" s="5" t="s">
        <v>107</v>
      </c>
      <c r="F37" s="5" t="s">
        <v>107</v>
      </c>
      <c r="G37" s="5">
        <v>9012.46</v>
      </c>
      <c r="H37" s="5">
        <v>270.37</v>
      </c>
      <c r="I37" s="5">
        <v>8742.09</v>
      </c>
      <c r="J37" s="5">
        <v>1</v>
      </c>
      <c r="K37" s="5" t="s">
        <v>33</v>
      </c>
      <c r="L37" s="5" t="s">
        <v>27</v>
      </c>
      <c r="M37" s="5"/>
      <c r="N37" s="5" t="s">
        <v>2626</v>
      </c>
      <c r="O37" s="5" t="s">
        <v>2627</v>
      </c>
    </row>
    <row r="38" s="1" customFormat="1" spans="1:15">
      <c r="A38" s="5">
        <v>37</v>
      </c>
      <c r="B38" s="5" t="s">
        <v>2561</v>
      </c>
      <c r="C38" s="6" t="s">
        <v>2629</v>
      </c>
      <c r="D38" s="5" t="s">
        <v>2563</v>
      </c>
      <c r="E38" s="5" t="s">
        <v>42</v>
      </c>
      <c r="F38" s="5" t="s">
        <v>112</v>
      </c>
      <c r="G38" s="5">
        <v>3065.52</v>
      </c>
      <c r="H38" s="5">
        <v>91.97</v>
      </c>
      <c r="I38" s="5">
        <v>2973.55</v>
      </c>
      <c r="J38" s="5">
        <v>1</v>
      </c>
      <c r="K38" s="5" t="s">
        <v>33</v>
      </c>
      <c r="L38" s="5" t="s">
        <v>27</v>
      </c>
      <c r="M38" s="5"/>
      <c r="N38" s="5" t="s">
        <v>2626</v>
      </c>
      <c r="O38" s="5" t="s">
        <v>2627</v>
      </c>
    </row>
    <row r="39" s="1" customFormat="1" spans="1:15">
      <c r="A39" s="5">
        <v>38</v>
      </c>
      <c r="B39" s="5" t="s">
        <v>2556</v>
      </c>
      <c r="C39" s="6" t="s">
        <v>2630</v>
      </c>
      <c r="D39" s="5" t="s">
        <v>2563</v>
      </c>
      <c r="E39" s="5" t="s">
        <v>2602</v>
      </c>
      <c r="F39" s="5" t="s">
        <v>59</v>
      </c>
      <c r="G39" s="5">
        <v>4994</v>
      </c>
      <c r="H39" s="5">
        <v>149.82</v>
      </c>
      <c r="I39" s="5">
        <v>4844.18</v>
      </c>
      <c r="J39" s="5">
        <v>1</v>
      </c>
      <c r="K39" s="5" t="s">
        <v>67</v>
      </c>
      <c r="L39" s="5" t="s">
        <v>27</v>
      </c>
      <c r="M39" s="5" t="s">
        <v>160</v>
      </c>
      <c r="N39" s="5" t="s">
        <v>2631</v>
      </c>
      <c r="O39" s="5" t="s">
        <v>2632</v>
      </c>
    </row>
    <row r="40" s="1" customFormat="1" spans="1:15">
      <c r="A40" s="5">
        <v>39</v>
      </c>
      <c r="B40" s="5" t="s">
        <v>2546</v>
      </c>
      <c r="C40" s="6" t="s">
        <v>2633</v>
      </c>
      <c r="D40" s="5" t="s">
        <v>2563</v>
      </c>
      <c r="E40" s="5" t="s">
        <v>142</v>
      </c>
      <c r="F40" s="5" t="s">
        <v>82</v>
      </c>
      <c r="G40" s="5">
        <v>108.54</v>
      </c>
      <c r="H40" s="5">
        <v>108.54</v>
      </c>
      <c r="I40" s="5">
        <v>0</v>
      </c>
      <c r="J40" s="5">
        <v>1</v>
      </c>
      <c r="K40" s="5" t="s">
        <v>62</v>
      </c>
      <c r="L40" s="5" t="s">
        <v>27</v>
      </c>
      <c r="M40" s="5" t="s">
        <v>163</v>
      </c>
      <c r="N40" s="5" t="s">
        <v>2631</v>
      </c>
      <c r="O40" s="5" t="s">
        <v>2632</v>
      </c>
    </row>
    <row r="41" s="1" customFormat="1" spans="1:15">
      <c r="A41" s="5">
        <v>40</v>
      </c>
      <c r="B41" s="5" t="s">
        <v>2551</v>
      </c>
      <c r="C41" s="6" t="s">
        <v>2634</v>
      </c>
      <c r="D41" s="5" t="s">
        <v>2548</v>
      </c>
      <c r="E41" s="5" t="s">
        <v>153</v>
      </c>
      <c r="F41" s="5" t="s">
        <v>73</v>
      </c>
      <c r="G41" s="5">
        <v>1624.81</v>
      </c>
      <c r="H41" s="5">
        <v>572.54</v>
      </c>
      <c r="I41" s="5">
        <v>1052.27</v>
      </c>
      <c r="J41" s="5">
        <v>1</v>
      </c>
      <c r="K41" s="5" t="s">
        <v>33</v>
      </c>
      <c r="L41" s="5" t="s">
        <v>27</v>
      </c>
      <c r="M41" s="5"/>
      <c r="N41" s="5" t="s">
        <v>2635</v>
      </c>
      <c r="O41" s="5" t="s">
        <v>2636</v>
      </c>
    </row>
    <row r="42" s="1" customFormat="1" spans="1:15">
      <c r="A42" s="5">
        <v>41</v>
      </c>
      <c r="B42" s="5" t="s">
        <v>2551</v>
      </c>
      <c r="C42" s="6" t="s">
        <v>2637</v>
      </c>
      <c r="D42" s="5" t="s">
        <v>2548</v>
      </c>
      <c r="E42" s="5" t="s">
        <v>2638</v>
      </c>
      <c r="F42" s="5" t="s">
        <v>73</v>
      </c>
      <c r="G42" s="5">
        <v>557.08</v>
      </c>
      <c r="H42" s="5">
        <v>507.61</v>
      </c>
      <c r="I42" s="5">
        <v>49.47</v>
      </c>
      <c r="J42" s="5">
        <v>1</v>
      </c>
      <c r="K42" s="5" t="s">
        <v>33</v>
      </c>
      <c r="L42" s="5" t="s">
        <v>27</v>
      </c>
      <c r="M42" s="5"/>
      <c r="N42" s="5" t="s">
        <v>2639</v>
      </c>
      <c r="O42" s="5" t="s">
        <v>2640</v>
      </c>
    </row>
    <row r="43" s="1" customFormat="1" spans="1:15">
      <c r="A43" s="5">
        <v>42</v>
      </c>
      <c r="B43" s="5" t="s">
        <v>2561</v>
      </c>
      <c r="C43" s="6" t="s">
        <v>2641</v>
      </c>
      <c r="D43" s="5" t="s">
        <v>2563</v>
      </c>
      <c r="E43" s="5" t="s">
        <v>2642</v>
      </c>
      <c r="F43" s="5" t="s">
        <v>82</v>
      </c>
      <c r="G43" s="5">
        <v>1890</v>
      </c>
      <c r="H43" s="5">
        <v>56.7</v>
      </c>
      <c r="I43" s="5">
        <v>1833.3</v>
      </c>
      <c r="J43" s="5">
        <v>1</v>
      </c>
      <c r="K43" s="5" t="s">
        <v>62</v>
      </c>
      <c r="L43" s="5" t="s">
        <v>27</v>
      </c>
      <c r="M43" s="5" t="s">
        <v>163</v>
      </c>
      <c r="N43" s="5" t="s">
        <v>2564</v>
      </c>
      <c r="O43" s="5" t="s">
        <v>2565</v>
      </c>
    </row>
    <row r="44" s="1" customFormat="1" spans="1:15">
      <c r="A44" s="5">
        <v>43</v>
      </c>
      <c r="B44" s="5" t="s">
        <v>2561</v>
      </c>
      <c r="C44" s="6" t="s">
        <v>2643</v>
      </c>
      <c r="D44" s="5" t="s">
        <v>2563</v>
      </c>
      <c r="E44" s="5" t="s">
        <v>2642</v>
      </c>
      <c r="F44" s="5" t="s">
        <v>82</v>
      </c>
      <c r="G44" s="5">
        <v>1890</v>
      </c>
      <c r="H44" s="5">
        <v>56.7</v>
      </c>
      <c r="I44" s="5">
        <v>1833.3</v>
      </c>
      <c r="J44" s="5">
        <v>1</v>
      </c>
      <c r="K44" s="5" t="s">
        <v>62</v>
      </c>
      <c r="L44" s="5" t="s">
        <v>27</v>
      </c>
      <c r="M44" s="5" t="s">
        <v>163</v>
      </c>
      <c r="N44" s="5" t="s">
        <v>2564</v>
      </c>
      <c r="O44" s="5" t="s">
        <v>2565</v>
      </c>
    </row>
    <row r="45" s="1" customFormat="1" spans="1:15">
      <c r="A45" s="5">
        <v>44</v>
      </c>
      <c r="B45" s="5" t="s">
        <v>2551</v>
      </c>
      <c r="C45" s="6" t="s">
        <v>2644</v>
      </c>
      <c r="D45" s="5" t="s">
        <v>2548</v>
      </c>
      <c r="E45" s="5" t="s">
        <v>248</v>
      </c>
      <c r="F45" s="5" t="s">
        <v>82</v>
      </c>
      <c r="G45" s="5">
        <v>6981.07</v>
      </c>
      <c r="H45" s="5">
        <v>209.43</v>
      </c>
      <c r="I45" s="5">
        <v>6771.64</v>
      </c>
      <c r="J45" s="5">
        <v>1</v>
      </c>
      <c r="K45" s="5" t="s">
        <v>62</v>
      </c>
      <c r="L45" s="5" t="s">
        <v>27</v>
      </c>
      <c r="M45" s="5" t="s">
        <v>163</v>
      </c>
      <c r="N45" s="5" t="s">
        <v>2645</v>
      </c>
      <c r="O45" s="5" t="s">
        <v>2646</v>
      </c>
    </row>
    <row r="46" s="1" customFormat="1" spans="1:15">
      <c r="A46" s="5">
        <v>45</v>
      </c>
      <c r="B46" s="5" t="s">
        <v>2551</v>
      </c>
      <c r="C46" s="6" t="s">
        <v>2647</v>
      </c>
      <c r="D46" s="5" t="s">
        <v>2563</v>
      </c>
      <c r="E46" s="5" t="s">
        <v>2648</v>
      </c>
      <c r="F46" s="5" t="s">
        <v>82</v>
      </c>
      <c r="G46" s="5">
        <v>3871.79</v>
      </c>
      <c r="H46" s="5">
        <v>116.15</v>
      </c>
      <c r="I46" s="5">
        <v>3755.64</v>
      </c>
      <c r="J46" s="5">
        <v>1</v>
      </c>
      <c r="K46" s="5" t="s">
        <v>62</v>
      </c>
      <c r="L46" s="5" t="s">
        <v>27</v>
      </c>
      <c r="M46" s="5" t="s">
        <v>163</v>
      </c>
      <c r="N46" s="5" t="s">
        <v>2649</v>
      </c>
      <c r="O46" s="5" t="s">
        <v>2650</v>
      </c>
    </row>
    <row r="47" s="1" customFormat="1" spans="1:15">
      <c r="A47" s="5">
        <v>46</v>
      </c>
      <c r="B47" s="5" t="s">
        <v>2551</v>
      </c>
      <c r="C47" s="6" t="s">
        <v>2651</v>
      </c>
      <c r="D47" s="5" t="s">
        <v>2563</v>
      </c>
      <c r="E47" s="5" t="s">
        <v>2642</v>
      </c>
      <c r="F47" s="5" t="s">
        <v>82</v>
      </c>
      <c r="G47" s="5">
        <v>1166.05</v>
      </c>
      <c r="H47" s="5">
        <v>34.98</v>
      </c>
      <c r="I47" s="5">
        <v>1131.07</v>
      </c>
      <c r="J47" s="5">
        <v>1</v>
      </c>
      <c r="K47" s="5" t="s">
        <v>62</v>
      </c>
      <c r="L47" s="5" t="s">
        <v>27</v>
      </c>
      <c r="M47" s="5" t="s">
        <v>163</v>
      </c>
      <c r="N47" s="5" t="s">
        <v>2652</v>
      </c>
      <c r="O47" s="5" t="s">
        <v>2653</v>
      </c>
    </row>
    <row r="48" s="1" customFormat="1" spans="1:15">
      <c r="A48" s="5">
        <v>47</v>
      </c>
      <c r="B48" s="5" t="s">
        <v>2551</v>
      </c>
      <c r="C48" s="6" t="s">
        <v>2654</v>
      </c>
      <c r="D48" s="5" t="s">
        <v>2548</v>
      </c>
      <c r="E48" s="5" t="s">
        <v>248</v>
      </c>
      <c r="F48" s="5" t="s">
        <v>82</v>
      </c>
      <c r="G48" s="5">
        <v>6180.47</v>
      </c>
      <c r="H48" s="5">
        <v>185.41</v>
      </c>
      <c r="I48" s="5">
        <v>5995.06</v>
      </c>
      <c r="J48" s="5">
        <v>1</v>
      </c>
      <c r="K48" s="5" t="s">
        <v>62</v>
      </c>
      <c r="L48" s="5" t="s">
        <v>27</v>
      </c>
      <c r="M48" s="5" t="s">
        <v>163</v>
      </c>
      <c r="N48" s="5" t="s">
        <v>2655</v>
      </c>
      <c r="O48" s="5" t="s">
        <v>2656</v>
      </c>
    </row>
    <row r="49" s="1" customFormat="1" spans="1:15">
      <c r="A49" s="5">
        <v>48</v>
      </c>
      <c r="B49" s="5" t="s">
        <v>2551</v>
      </c>
      <c r="C49" s="6" t="s">
        <v>2657</v>
      </c>
      <c r="D49" s="5" t="s">
        <v>2548</v>
      </c>
      <c r="E49" s="5" t="s">
        <v>248</v>
      </c>
      <c r="F49" s="5" t="s">
        <v>82</v>
      </c>
      <c r="G49" s="5">
        <v>6169.24</v>
      </c>
      <c r="H49" s="5">
        <v>185.08</v>
      </c>
      <c r="I49" s="5">
        <v>5984.16</v>
      </c>
      <c r="J49" s="5">
        <v>1</v>
      </c>
      <c r="K49" s="5" t="s">
        <v>62</v>
      </c>
      <c r="L49" s="5" t="s">
        <v>27</v>
      </c>
      <c r="M49" s="5" t="s">
        <v>163</v>
      </c>
      <c r="N49" s="5" t="s">
        <v>2655</v>
      </c>
      <c r="O49" s="5" t="s">
        <v>2656</v>
      </c>
    </row>
    <row r="50" s="1" customFormat="1" spans="1:15">
      <c r="A50" s="5">
        <v>49</v>
      </c>
      <c r="B50" s="5" t="s">
        <v>2551</v>
      </c>
      <c r="C50" s="6" t="s">
        <v>2658</v>
      </c>
      <c r="D50" s="5" t="s">
        <v>2563</v>
      </c>
      <c r="E50" s="5" t="s">
        <v>2642</v>
      </c>
      <c r="F50" s="5" t="s">
        <v>82</v>
      </c>
      <c r="G50" s="5">
        <v>1890</v>
      </c>
      <c r="H50" s="5">
        <v>56.7</v>
      </c>
      <c r="I50" s="5">
        <v>1833.3</v>
      </c>
      <c r="J50" s="5">
        <v>1</v>
      </c>
      <c r="K50" s="5" t="s">
        <v>62</v>
      </c>
      <c r="L50" s="5" t="s">
        <v>27</v>
      </c>
      <c r="M50" s="5" t="s">
        <v>163</v>
      </c>
      <c r="N50" s="5" t="s">
        <v>2659</v>
      </c>
      <c r="O50" s="5" t="s">
        <v>2660</v>
      </c>
    </row>
    <row r="51" s="1" customFormat="1" spans="1:15">
      <c r="A51" s="5">
        <v>50</v>
      </c>
      <c r="B51" s="5" t="s">
        <v>2551</v>
      </c>
      <c r="C51" s="6" t="s">
        <v>2661</v>
      </c>
      <c r="D51" s="5" t="s">
        <v>2548</v>
      </c>
      <c r="E51" s="5" t="s">
        <v>150</v>
      </c>
      <c r="F51" s="5" t="s">
        <v>34</v>
      </c>
      <c r="G51" s="5">
        <v>3672.65</v>
      </c>
      <c r="H51" s="5">
        <v>110.18</v>
      </c>
      <c r="I51" s="5">
        <v>3562.47</v>
      </c>
      <c r="J51" s="5">
        <v>1</v>
      </c>
      <c r="K51" s="5" t="s">
        <v>33</v>
      </c>
      <c r="L51" s="5" t="s">
        <v>27</v>
      </c>
      <c r="M51" s="5"/>
      <c r="N51" s="5" t="s">
        <v>2662</v>
      </c>
      <c r="O51" s="5" t="s">
        <v>2663</v>
      </c>
    </row>
    <row r="52" s="1" customFormat="1" spans="1:15">
      <c r="A52" s="5">
        <v>51</v>
      </c>
      <c r="B52" s="5" t="s">
        <v>2551</v>
      </c>
      <c r="C52" s="6" t="s">
        <v>2664</v>
      </c>
      <c r="D52" s="5" t="s">
        <v>2548</v>
      </c>
      <c r="E52" s="5" t="s">
        <v>150</v>
      </c>
      <c r="F52" s="5" t="s">
        <v>34</v>
      </c>
      <c r="G52" s="5">
        <v>3552.98</v>
      </c>
      <c r="H52" s="5">
        <v>106.59</v>
      </c>
      <c r="I52" s="5">
        <v>3446.39</v>
      </c>
      <c r="J52" s="5">
        <v>1</v>
      </c>
      <c r="K52" s="5" t="s">
        <v>33</v>
      </c>
      <c r="L52" s="5" t="s">
        <v>27</v>
      </c>
      <c r="M52" s="5"/>
      <c r="N52" s="5" t="s">
        <v>2665</v>
      </c>
      <c r="O52" s="5" t="s">
        <v>2666</v>
      </c>
    </row>
    <row r="53" s="1" customFormat="1" spans="1:15">
      <c r="A53" s="5">
        <v>52</v>
      </c>
      <c r="B53" s="5" t="s">
        <v>2551</v>
      </c>
      <c r="C53" s="6" t="s">
        <v>2667</v>
      </c>
      <c r="D53" s="5" t="s">
        <v>2548</v>
      </c>
      <c r="E53" s="5" t="s">
        <v>150</v>
      </c>
      <c r="F53" s="5" t="s">
        <v>34</v>
      </c>
      <c r="G53" s="5">
        <v>3324.84</v>
      </c>
      <c r="H53" s="5">
        <v>99.75</v>
      </c>
      <c r="I53" s="5">
        <v>3225.09</v>
      </c>
      <c r="J53" s="5">
        <v>1</v>
      </c>
      <c r="K53" s="5" t="s">
        <v>33</v>
      </c>
      <c r="L53" s="5" t="s">
        <v>27</v>
      </c>
      <c r="M53" s="5"/>
      <c r="N53" s="5" t="s">
        <v>2668</v>
      </c>
      <c r="O53" s="5" t="s">
        <v>2669</v>
      </c>
    </row>
    <row r="54" s="1" customFormat="1" spans="1:15">
      <c r="A54" s="5">
        <v>53</v>
      </c>
      <c r="B54" s="5" t="s">
        <v>2551</v>
      </c>
      <c r="C54" s="6" t="s">
        <v>2670</v>
      </c>
      <c r="D54" s="5" t="s">
        <v>2548</v>
      </c>
      <c r="E54" s="5" t="s">
        <v>150</v>
      </c>
      <c r="F54" s="5" t="s">
        <v>34</v>
      </c>
      <c r="G54" s="5">
        <v>3672.65</v>
      </c>
      <c r="H54" s="5">
        <v>110.18</v>
      </c>
      <c r="I54" s="5">
        <v>3562.47</v>
      </c>
      <c r="J54" s="5">
        <v>1</v>
      </c>
      <c r="K54" s="5" t="s">
        <v>33</v>
      </c>
      <c r="L54" s="5" t="s">
        <v>27</v>
      </c>
      <c r="M54" s="5"/>
      <c r="N54" s="5" t="s">
        <v>2671</v>
      </c>
      <c r="O54" s="5" t="s">
        <v>2672</v>
      </c>
    </row>
    <row r="55" s="1" customFormat="1" spans="1:15">
      <c r="A55" s="5">
        <v>54</v>
      </c>
      <c r="B55" s="5" t="s">
        <v>2551</v>
      </c>
      <c r="C55" s="6" t="s">
        <v>2673</v>
      </c>
      <c r="D55" s="5" t="s">
        <v>2548</v>
      </c>
      <c r="E55" s="5" t="s">
        <v>150</v>
      </c>
      <c r="F55" s="5" t="s">
        <v>34</v>
      </c>
      <c r="G55" s="5">
        <v>3628.2</v>
      </c>
      <c r="H55" s="5">
        <v>108.85</v>
      </c>
      <c r="I55" s="5">
        <v>3519.35</v>
      </c>
      <c r="J55" s="5">
        <v>1</v>
      </c>
      <c r="K55" s="5" t="s">
        <v>33</v>
      </c>
      <c r="L55" s="5" t="s">
        <v>27</v>
      </c>
      <c r="M55" s="5"/>
      <c r="N55" s="5" t="s">
        <v>2674</v>
      </c>
      <c r="O55" s="5" t="s">
        <v>2675</v>
      </c>
    </row>
    <row r="56" s="1" customFormat="1" spans="1:15">
      <c r="A56" s="5">
        <v>55</v>
      </c>
      <c r="B56" s="5" t="s">
        <v>2561</v>
      </c>
      <c r="C56" s="6" t="s">
        <v>2676</v>
      </c>
      <c r="D56" s="5" t="s">
        <v>2548</v>
      </c>
      <c r="E56" s="5" t="s">
        <v>1223</v>
      </c>
      <c r="F56" s="5" t="s">
        <v>34</v>
      </c>
      <c r="G56" s="5">
        <v>4526.24</v>
      </c>
      <c r="H56" s="5">
        <v>135.79</v>
      </c>
      <c r="I56" s="5">
        <v>4390.45</v>
      </c>
      <c r="J56" s="5">
        <v>1</v>
      </c>
      <c r="K56" s="5" t="s">
        <v>33</v>
      </c>
      <c r="L56" s="5" t="s">
        <v>27</v>
      </c>
      <c r="M56" s="5"/>
      <c r="N56" s="5" t="s">
        <v>2677</v>
      </c>
      <c r="O56" s="5" t="s">
        <v>2678</v>
      </c>
    </row>
    <row r="57" s="1" customFormat="1" spans="1:15">
      <c r="A57" s="5">
        <v>56</v>
      </c>
      <c r="B57" s="5" t="s">
        <v>2551</v>
      </c>
      <c r="C57" s="6" t="s">
        <v>2679</v>
      </c>
      <c r="D57" s="5" t="s">
        <v>2548</v>
      </c>
      <c r="E57" s="5" t="s">
        <v>150</v>
      </c>
      <c r="F57" s="5" t="s">
        <v>34</v>
      </c>
      <c r="G57" s="5">
        <v>5240.72</v>
      </c>
      <c r="H57" s="5">
        <v>157.22</v>
      </c>
      <c r="I57" s="5">
        <v>5083.5</v>
      </c>
      <c r="J57" s="5">
        <v>1</v>
      </c>
      <c r="K57" s="5" t="s">
        <v>33</v>
      </c>
      <c r="L57" s="5" t="s">
        <v>27</v>
      </c>
      <c r="M57" s="5"/>
      <c r="N57" s="5" t="s">
        <v>2680</v>
      </c>
      <c r="O57" s="5" t="s">
        <v>2681</v>
      </c>
    </row>
    <row r="58" s="1" customFormat="1" spans="1:15">
      <c r="A58" s="5">
        <v>57</v>
      </c>
      <c r="B58" s="5" t="s">
        <v>2551</v>
      </c>
      <c r="C58" s="6" t="s">
        <v>2682</v>
      </c>
      <c r="D58" s="5" t="s">
        <v>2548</v>
      </c>
      <c r="E58" s="5" t="s">
        <v>150</v>
      </c>
      <c r="F58" s="5" t="s">
        <v>34</v>
      </c>
      <c r="G58" s="5">
        <v>3672.65</v>
      </c>
      <c r="H58" s="5">
        <v>110.18</v>
      </c>
      <c r="I58" s="5">
        <v>3562.47</v>
      </c>
      <c r="J58" s="5">
        <v>1</v>
      </c>
      <c r="K58" s="5" t="s">
        <v>33</v>
      </c>
      <c r="L58" s="5" t="s">
        <v>27</v>
      </c>
      <c r="M58" s="5"/>
      <c r="N58" s="5" t="s">
        <v>2683</v>
      </c>
      <c r="O58" s="5" t="s">
        <v>2684</v>
      </c>
    </row>
    <row r="59" s="1" customFormat="1" spans="1:15">
      <c r="A59" s="5">
        <v>58</v>
      </c>
      <c r="B59" s="5" t="s">
        <v>2551</v>
      </c>
      <c r="C59" s="6" t="s">
        <v>2685</v>
      </c>
      <c r="D59" s="5" t="s">
        <v>2548</v>
      </c>
      <c r="E59" s="5" t="s">
        <v>150</v>
      </c>
      <c r="F59" s="5" t="s">
        <v>34</v>
      </c>
      <c r="G59" s="5">
        <v>3546.87</v>
      </c>
      <c r="H59" s="5">
        <v>106.41</v>
      </c>
      <c r="I59" s="5">
        <v>3440.46</v>
      </c>
      <c r="J59" s="5">
        <v>1</v>
      </c>
      <c r="K59" s="5" t="s">
        <v>33</v>
      </c>
      <c r="L59" s="5" t="s">
        <v>27</v>
      </c>
      <c r="M59" s="5"/>
      <c r="N59" s="5" t="s">
        <v>2683</v>
      </c>
      <c r="O59" s="5" t="s">
        <v>2684</v>
      </c>
    </row>
    <row r="60" s="1" customFormat="1" spans="1:15">
      <c r="A60" s="5">
        <v>59</v>
      </c>
      <c r="B60" s="5" t="s">
        <v>2551</v>
      </c>
      <c r="C60" s="6" t="s">
        <v>2686</v>
      </c>
      <c r="D60" s="5" t="s">
        <v>2548</v>
      </c>
      <c r="E60" s="5" t="s">
        <v>150</v>
      </c>
      <c r="F60" s="5" t="s">
        <v>34</v>
      </c>
      <c r="G60" s="5">
        <v>6266.24</v>
      </c>
      <c r="H60" s="5">
        <v>187.99</v>
      </c>
      <c r="I60" s="5">
        <v>6078.25</v>
      </c>
      <c r="J60" s="5">
        <v>1</v>
      </c>
      <c r="K60" s="5" t="s">
        <v>33</v>
      </c>
      <c r="L60" s="5" t="s">
        <v>27</v>
      </c>
      <c r="M60" s="5"/>
      <c r="N60" s="5" t="s">
        <v>2687</v>
      </c>
      <c r="O60" s="5" t="s">
        <v>2688</v>
      </c>
    </row>
    <row r="61" s="1" customFormat="1" spans="1:15">
      <c r="A61" s="5">
        <v>60</v>
      </c>
      <c r="B61" s="5" t="s">
        <v>2551</v>
      </c>
      <c r="C61" s="6" t="s">
        <v>2689</v>
      </c>
      <c r="D61" s="5" t="s">
        <v>2548</v>
      </c>
      <c r="E61" s="5" t="s">
        <v>150</v>
      </c>
      <c r="F61" s="5" t="s">
        <v>34</v>
      </c>
      <c r="G61" s="5">
        <v>3604.79</v>
      </c>
      <c r="H61" s="5">
        <v>108.14</v>
      </c>
      <c r="I61" s="5">
        <v>3496.65</v>
      </c>
      <c r="J61" s="5">
        <v>1</v>
      </c>
      <c r="K61" s="5" t="s">
        <v>33</v>
      </c>
      <c r="L61" s="5" t="s">
        <v>27</v>
      </c>
      <c r="M61" s="5"/>
      <c r="N61" s="5" t="s">
        <v>2690</v>
      </c>
      <c r="O61" s="5" t="s">
        <v>2691</v>
      </c>
    </row>
    <row r="62" s="1" customFormat="1" spans="1:15">
      <c r="A62" s="5">
        <v>61</v>
      </c>
      <c r="B62" s="5" t="s">
        <v>2551</v>
      </c>
      <c r="C62" s="6" t="s">
        <v>2692</v>
      </c>
      <c r="D62" s="5" t="s">
        <v>2548</v>
      </c>
      <c r="E62" s="5" t="s">
        <v>150</v>
      </c>
      <c r="F62" s="5" t="s">
        <v>34</v>
      </c>
      <c r="G62" s="5">
        <v>3581.27</v>
      </c>
      <c r="H62" s="5">
        <v>107.44</v>
      </c>
      <c r="I62" s="5">
        <v>3473.83</v>
      </c>
      <c r="J62" s="5">
        <v>1</v>
      </c>
      <c r="K62" s="5" t="s">
        <v>33</v>
      </c>
      <c r="L62" s="5" t="s">
        <v>27</v>
      </c>
      <c r="M62" s="5"/>
      <c r="N62" s="5" t="s">
        <v>2693</v>
      </c>
      <c r="O62" s="5" t="s">
        <v>2694</v>
      </c>
    </row>
    <row r="63" s="1" customFormat="1" spans="1:15">
      <c r="A63" s="5">
        <v>62</v>
      </c>
      <c r="B63" s="5" t="s">
        <v>2551</v>
      </c>
      <c r="C63" s="6" t="s">
        <v>2695</v>
      </c>
      <c r="D63" s="5" t="s">
        <v>2548</v>
      </c>
      <c r="E63" s="5" t="s">
        <v>150</v>
      </c>
      <c r="F63" s="5" t="s">
        <v>34</v>
      </c>
      <c r="G63" s="5">
        <v>2861.23</v>
      </c>
      <c r="H63" s="5">
        <v>124.38</v>
      </c>
      <c r="I63" s="5">
        <v>2736.85</v>
      </c>
      <c r="J63" s="5">
        <v>1</v>
      </c>
      <c r="K63" s="5" t="s">
        <v>33</v>
      </c>
      <c r="L63" s="5" t="s">
        <v>27</v>
      </c>
      <c r="M63" s="5"/>
      <c r="N63" s="5" t="s">
        <v>2696</v>
      </c>
      <c r="O63" s="5" t="s">
        <v>2697</v>
      </c>
    </row>
    <row r="64" s="1" customFormat="1" spans="1:15">
      <c r="A64" s="5">
        <v>63</v>
      </c>
      <c r="B64" s="5" t="s">
        <v>2551</v>
      </c>
      <c r="C64" s="6" t="s">
        <v>2698</v>
      </c>
      <c r="D64" s="5" t="s">
        <v>2548</v>
      </c>
      <c r="E64" s="5" t="s">
        <v>150</v>
      </c>
      <c r="F64" s="5" t="s">
        <v>34</v>
      </c>
      <c r="G64" s="5">
        <v>3219.2</v>
      </c>
      <c r="H64" s="5">
        <v>96.58</v>
      </c>
      <c r="I64" s="5">
        <v>3122.62</v>
      </c>
      <c r="J64" s="5">
        <v>1</v>
      </c>
      <c r="K64" s="5" t="s">
        <v>33</v>
      </c>
      <c r="L64" s="5" t="s">
        <v>27</v>
      </c>
      <c r="M64" s="5"/>
      <c r="N64" s="5" t="s">
        <v>2699</v>
      </c>
      <c r="O64" s="5" t="s">
        <v>2700</v>
      </c>
    </row>
    <row r="65" s="1" customFormat="1" spans="1:15">
      <c r="A65" s="5">
        <v>64</v>
      </c>
      <c r="B65" s="5" t="s">
        <v>2551</v>
      </c>
      <c r="C65" s="6" t="s">
        <v>2701</v>
      </c>
      <c r="D65" s="5" t="s">
        <v>2548</v>
      </c>
      <c r="E65" s="5" t="s">
        <v>150</v>
      </c>
      <c r="F65" s="5" t="s">
        <v>34</v>
      </c>
      <c r="G65" s="5">
        <v>3672.65</v>
      </c>
      <c r="H65" s="5">
        <v>110.18</v>
      </c>
      <c r="I65" s="5">
        <v>3562.47</v>
      </c>
      <c r="J65" s="5">
        <v>1</v>
      </c>
      <c r="K65" s="5" t="s">
        <v>33</v>
      </c>
      <c r="L65" s="5" t="s">
        <v>27</v>
      </c>
      <c r="M65" s="5"/>
      <c r="N65" s="5" t="s">
        <v>2699</v>
      </c>
      <c r="O65" s="5" t="s">
        <v>2700</v>
      </c>
    </row>
    <row r="66" s="1" customFormat="1" spans="1:15">
      <c r="A66" s="5">
        <v>65</v>
      </c>
      <c r="B66" s="5" t="s">
        <v>2551</v>
      </c>
      <c r="C66" s="6" t="s">
        <v>2702</v>
      </c>
      <c r="D66" s="5" t="s">
        <v>2548</v>
      </c>
      <c r="E66" s="5" t="s">
        <v>150</v>
      </c>
      <c r="F66" s="5" t="s">
        <v>34</v>
      </c>
      <c r="G66" s="5">
        <v>3671.79</v>
      </c>
      <c r="H66" s="5">
        <v>110.15</v>
      </c>
      <c r="I66" s="5">
        <v>3561.64</v>
      </c>
      <c r="J66" s="5">
        <v>1</v>
      </c>
      <c r="K66" s="5" t="s">
        <v>33</v>
      </c>
      <c r="L66" s="5" t="s">
        <v>27</v>
      </c>
      <c r="M66" s="5"/>
      <c r="N66" s="5" t="s">
        <v>2703</v>
      </c>
      <c r="O66" s="5" t="s">
        <v>2704</v>
      </c>
    </row>
    <row r="67" s="1" customFormat="1" spans="1:15">
      <c r="A67" s="5">
        <v>66</v>
      </c>
      <c r="B67" s="5" t="s">
        <v>2551</v>
      </c>
      <c r="C67" s="6" t="s">
        <v>2705</v>
      </c>
      <c r="D67" s="5" t="s">
        <v>2548</v>
      </c>
      <c r="E67" s="5" t="s">
        <v>150</v>
      </c>
      <c r="F67" s="5" t="s">
        <v>34</v>
      </c>
      <c r="G67" s="5">
        <v>3452.81</v>
      </c>
      <c r="H67" s="5">
        <v>103.58</v>
      </c>
      <c r="I67" s="5">
        <v>3349.23</v>
      </c>
      <c r="J67" s="5">
        <v>1</v>
      </c>
      <c r="K67" s="5" t="s">
        <v>33</v>
      </c>
      <c r="L67" s="5" t="s">
        <v>27</v>
      </c>
      <c r="M67" s="5"/>
      <c r="N67" s="5" t="s">
        <v>2706</v>
      </c>
      <c r="O67" s="5" t="s">
        <v>2707</v>
      </c>
    </row>
    <row r="68" s="1" customFormat="1" spans="1:15">
      <c r="A68" s="5">
        <v>67</v>
      </c>
      <c r="B68" s="5" t="s">
        <v>2551</v>
      </c>
      <c r="C68" s="6" t="s">
        <v>2708</v>
      </c>
      <c r="D68" s="5" t="s">
        <v>2548</v>
      </c>
      <c r="E68" s="5" t="s">
        <v>150</v>
      </c>
      <c r="F68" s="5" t="s">
        <v>34</v>
      </c>
      <c r="G68" s="5">
        <v>2861.23</v>
      </c>
      <c r="H68" s="5">
        <v>124.38</v>
      </c>
      <c r="I68" s="5">
        <v>2736.85</v>
      </c>
      <c r="J68" s="5">
        <v>1</v>
      </c>
      <c r="K68" s="5" t="s">
        <v>33</v>
      </c>
      <c r="L68" s="5" t="s">
        <v>27</v>
      </c>
      <c r="M68" s="5"/>
      <c r="N68" s="5" t="s">
        <v>2709</v>
      </c>
      <c r="O68" s="5" t="s">
        <v>2710</v>
      </c>
    </row>
    <row r="69" s="1" customFormat="1" spans="1:15">
      <c r="A69" s="5">
        <v>68</v>
      </c>
      <c r="B69" s="5" t="s">
        <v>2551</v>
      </c>
      <c r="C69" s="6" t="s">
        <v>2711</v>
      </c>
      <c r="D69" s="5" t="s">
        <v>2548</v>
      </c>
      <c r="E69" s="5" t="s">
        <v>150</v>
      </c>
      <c r="F69" s="5" t="s">
        <v>34</v>
      </c>
      <c r="G69" s="5">
        <v>2861.23</v>
      </c>
      <c r="H69" s="5">
        <v>124.38</v>
      </c>
      <c r="I69" s="5">
        <v>2736.85</v>
      </c>
      <c r="J69" s="5">
        <v>1</v>
      </c>
      <c r="K69" s="5" t="s">
        <v>33</v>
      </c>
      <c r="L69" s="5" t="s">
        <v>27</v>
      </c>
      <c r="M69" s="5"/>
      <c r="N69" s="5" t="s">
        <v>2712</v>
      </c>
      <c r="O69" s="5" t="s">
        <v>2713</v>
      </c>
    </row>
    <row r="70" s="1" customFormat="1" spans="1:15">
      <c r="A70" s="5">
        <v>69</v>
      </c>
      <c r="B70" s="5" t="s">
        <v>2551</v>
      </c>
      <c r="C70" s="6" t="s">
        <v>2714</v>
      </c>
      <c r="D70" s="5" t="s">
        <v>2548</v>
      </c>
      <c r="E70" s="5" t="s">
        <v>150</v>
      </c>
      <c r="F70" s="5" t="s">
        <v>34</v>
      </c>
      <c r="G70" s="5">
        <v>2862.1</v>
      </c>
      <c r="H70" s="5">
        <v>124.41</v>
      </c>
      <c r="I70" s="5">
        <v>2737.69</v>
      </c>
      <c r="J70" s="5">
        <v>1</v>
      </c>
      <c r="K70" s="5" t="s">
        <v>33</v>
      </c>
      <c r="L70" s="5" t="s">
        <v>27</v>
      </c>
      <c r="M70" s="5"/>
      <c r="N70" s="5" t="s">
        <v>2715</v>
      </c>
      <c r="O70" s="5" t="s">
        <v>2716</v>
      </c>
    </row>
    <row r="71" s="1" customFormat="1" spans="1:15">
      <c r="A71" s="5">
        <v>70</v>
      </c>
      <c r="B71" s="5" t="s">
        <v>2551</v>
      </c>
      <c r="C71" s="6" t="s">
        <v>2717</v>
      </c>
      <c r="D71" s="5" t="s">
        <v>2548</v>
      </c>
      <c r="E71" s="5" t="s">
        <v>150</v>
      </c>
      <c r="F71" s="5" t="s">
        <v>34</v>
      </c>
      <c r="G71" s="5">
        <v>3366.64</v>
      </c>
      <c r="H71" s="5">
        <v>101</v>
      </c>
      <c r="I71" s="5">
        <v>3265.64</v>
      </c>
      <c r="J71" s="5">
        <v>1</v>
      </c>
      <c r="K71" s="5" t="s">
        <v>33</v>
      </c>
      <c r="L71" s="5" t="s">
        <v>27</v>
      </c>
      <c r="M71" s="5"/>
      <c r="N71" s="5" t="s">
        <v>2718</v>
      </c>
      <c r="O71" s="5" t="s">
        <v>2719</v>
      </c>
    </row>
    <row r="72" s="1" customFormat="1" spans="1:15">
      <c r="A72" s="5">
        <v>71</v>
      </c>
      <c r="B72" s="5" t="s">
        <v>2556</v>
      </c>
      <c r="C72" s="6" t="s">
        <v>2720</v>
      </c>
      <c r="D72" s="5" t="s">
        <v>2563</v>
      </c>
      <c r="E72" s="5" t="s">
        <v>2602</v>
      </c>
      <c r="F72" s="5" t="s">
        <v>59</v>
      </c>
      <c r="G72" s="5">
        <v>1137.92</v>
      </c>
      <c r="H72" s="5">
        <v>34.14</v>
      </c>
      <c r="I72" s="5">
        <v>1103.78</v>
      </c>
      <c r="J72" s="5">
        <v>1</v>
      </c>
      <c r="K72" s="5" t="s">
        <v>67</v>
      </c>
      <c r="L72" s="5" t="s">
        <v>27</v>
      </c>
      <c r="M72" s="5" t="s">
        <v>160</v>
      </c>
      <c r="N72" s="5" t="s">
        <v>2721</v>
      </c>
      <c r="O72" s="5" t="s">
        <v>2722</v>
      </c>
    </row>
    <row r="73" s="1" customFormat="1" spans="1:15">
      <c r="A73" s="5">
        <v>72</v>
      </c>
      <c r="B73" s="5" t="s">
        <v>2551</v>
      </c>
      <c r="C73" s="6" t="s">
        <v>2723</v>
      </c>
      <c r="D73" s="5" t="s">
        <v>2548</v>
      </c>
      <c r="E73" s="5" t="s">
        <v>58</v>
      </c>
      <c r="F73" s="5" t="s">
        <v>59</v>
      </c>
      <c r="G73" s="5">
        <v>9589.12</v>
      </c>
      <c r="H73" s="5">
        <v>287.67</v>
      </c>
      <c r="I73" s="5">
        <v>9301.45</v>
      </c>
      <c r="J73" s="5">
        <v>1</v>
      </c>
      <c r="K73" s="5" t="s">
        <v>67</v>
      </c>
      <c r="L73" s="5" t="s">
        <v>27</v>
      </c>
      <c r="M73" s="5" t="s">
        <v>160</v>
      </c>
      <c r="N73" s="5" t="s">
        <v>2724</v>
      </c>
      <c r="O73" s="5" t="s">
        <v>2725</v>
      </c>
    </row>
    <row r="74" s="1" customFormat="1" spans="1:15">
      <c r="A74" s="5">
        <v>73</v>
      </c>
      <c r="B74" s="5" t="s">
        <v>2551</v>
      </c>
      <c r="C74" s="6" t="s">
        <v>2726</v>
      </c>
      <c r="D74" s="5" t="s">
        <v>2548</v>
      </c>
      <c r="E74" s="5" t="s">
        <v>58</v>
      </c>
      <c r="F74" s="5" t="s">
        <v>59</v>
      </c>
      <c r="G74" s="5">
        <v>10096.82</v>
      </c>
      <c r="H74" s="5">
        <v>302.9</v>
      </c>
      <c r="I74" s="5">
        <v>9793.92</v>
      </c>
      <c r="J74" s="5">
        <v>1</v>
      </c>
      <c r="K74" s="5" t="s">
        <v>67</v>
      </c>
      <c r="L74" s="5" t="s">
        <v>27</v>
      </c>
      <c r="M74" s="5" t="s">
        <v>160</v>
      </c>
      <c r="N74" s="5" t="s">
        <v>2727</v>
      </c>
      <c r="O74" s="5" t="s">
        <v>2728</v>
      </c>
    </row>
    <row r="75" s="1" customFormat="1" spans="1:15">
      <c r="A75" s="5">
        <v>74</v>
      </c>
      <c r="B75" s="5" t="s">
        <v>2551</v>
      </c>
      <c r="C75" s="6" t="s">
        <v>2729</v>
      </c>
      <c r="D75" s="5" t="s">
        <v>2563</v>
      </c>
      <c r="E75" s="5" t="s">
        <v>2602</v>
      </c>
      <c r="F75" s="5" t="s">
        <v>59</v>
      </c>
      <c r="G75" s="5">
        <v>4406.89</v>
      </c>
      <c r="H75" s="5">
        <v>132.21</v>
      </c>
      <c r="I75" s="5">
        <v>4274.68</v>
      </c>
      <c r="J75" s="5">
        <v>1</v>
      </c>
      <c r="K75" s="5" t="s">
        <v>67</v>
      </c>
      <c r="L75" s="5" t="s">
        <v>27</v>
      </c>
      <c r="M75" s="5" t="s">
        <v>160</v>
      </c>
      <c r="N75" s="5" t="s">
        <v>2730</v>
      </c>
      <c r="O75" s="5" t="s">
        <v>2731</v>
      </c>
    </row>
    <row r="76" s="1" customFormat="1" spans="1:15">
      <c r="A76" s="5">
        <v>75</v>
      </c>
      <c r="B76" s="5" t="s">
        <v>2551</v>
      </c>
      <c r="C76" s="6" t="s">
        <v>2732</v>
      </c>
      <c r="D76" s="5" t="s">
        <v>2563</v>
      </c>
      <c r="E76" s="5" t="s">
        <v>2602</v>
      </c>
      <c r="F76" s="5" t="s">
        <v>59</v>
      </c>
      <c r="G76" s="5">
        <v>899.35</v>
      </c>
      <c r="H76" s="5">
        <v>26.98</v>
      </c>
      <c r="I76" s="5">
        <v>872.37</v>
      </c>
      <c r="J76" s="5">
        <v>1</v>
      </c>
      <c r="K76" s="5" t="s">
        <v>67</v>
      </c>
      <c r="L76" s="5" t="s">
        <v>27</v>
      </c>
      <c r="M76" s="5" t="s">
        <v>160</v>
      </c>
      <c r="N76" s="5" t="s">
        <v>2733</v>
      </c>
      <c r="O76" s="5" t="s">
        <v>2734</v>
      </c>
    </row>
    <row r="77" s="1" customFormat="1" spans="1:15">
      <c r="A77" s="5">
        <v>76</v>
      </c>
      <c r="B77" s="5" t="s">
        <v>2551</v>
      </c>
      <c r="C77" s="6" t="s">
        <v>2735</v>
      </c>
      <c r="D77" s="5" t="s">
        <v>2563</v>
      </c>
      <c r="E77" s="5" t="s">
        <v>2602</v>
      </c>
      <c r="F77" s="5" t="s">
        <v>59</v>
      </c>
      <c r="G77" s="5">
        <v>2001.6</v>
      </c>
      <c r="H77" s="5">
        <v>60.05</v>
      </c>
      <c r="I77" s="5">
        <v>1941.55</v>
      </c>
      <c r="J77" s="5">
        <v>1</v>
      </c>
      <c r="K77" s="5" t="s">
        <v>67</v>
      </c>
      <c r="L77" s="5" t="s">
        <v>27</v>
      </c>
      <c r="M77" s="5" t="s">
        <v>160</v>
      </c>
      <c r="N77" s="5" t="s">
        <v>2736</v>
      </c>
      <c r="O77" s="5" t="s">
        <v>2737</v>
      </c>
    </row>
    <row r="78" s="1" customFormat="1" spans="1:15">
      <c r="A78" s="5">
        <v>77</v>
      </c>
      <c r="B78" s="5" t="s">
        <v>2551</v>
      </c>
      <c r="C78" s="6" t="s">
        <v>2738</v>
      </c>
      <c r="D78" s="5" t="s">
        <v>2563</v>
      </c>
      <c r="E78" s="5" t="s">
        <v>2602</v>
      </c>
      <c r="F78" s="5" t="s">
        <v>59</v>
      </c>
      <c r="G78" s="5">
        <v>5601.69</v>
      </c>
      <c r="H78" s="5">
        <v>168.05</v>
      </c>
      <c r="I78" s="5">
        <v>5433.64</v>
      </c>
      <c r="J78" s="5">
        <v>1</v>
      </c>
      <c r="K78" s="5" t="s">
        <v>67</v>
      </c>
      <c r="L78" s="5" t="s">
        <v>27</v>
      </c>
      <c r="M78" s="5" t="s">
        <v>160</v>
      </c>
      <c r="N78" s="5" t="s">
        <v>2739</v>
      </c>
      <c r="O78" s="5" t="s">
        <v>2740</v>
      </c>
    </row>
    <row r="79" s="1" customFormat="1" spans="1:15">
      <c r="A79" s="5">
        <v>78</v>
      </c>
      <c r="B79" s="5" t="s">
        <v>2551</v>
      </c>
      <c r="C79" s="6" t="s">
        <v>2741</v>
      </c>
      <c r="D79" s="5" t="s">
        <v>2563</v>
      </c>
      <c r="E79" s="5" t="s">
        <v>2602</v>
      </c>
      <c r="F79" s="5" t="s">
        <v>59</v>
      </c>
      <c r="G79" s="5">
        <v>746.35</v>
      </c>
      <c r="H79" s="5">
        <v>22.39</v>
      </c>
      <c r="I79" s="5">
        <v>723.96</v>
      </c>
      <c r="J79" s="5">
        <v>1</v>
      </c>
      <c r="K79" s="5" t="s">
        <v>67</v>
      </c>
      <c r="L79" s="5" t="s">
        <v>27</v>
      </c>
      <c r="M79" s="5" t="s">
        <v>160</v>
      </c>
      <c r="N79" s="5" t="s">
        <v>2742</v>
      </c>
      <c r="O79" s="5" t="s">
        <v>2743</v>
      </c>
    </row>
    <row r="80" s="1" customFormat="1" spans="1:15">
      <c r="A80" s="5">
        <v>79</v>
      </c>
      <c r="B80" s="5" t="s">
        <v>2551</v>
      </c>
      <c r="C80" s="6" t="s">
        <v>2744</v>
      </c>
      <c r="D80" s="5" t="s">
        <v>2563</v>
      </c>
      <c r="E80" s="5" t="s">
        <v>2602</v>
      </c>
      <c r="F80" s="5" t="s">
        <v>59</v>
      </c>
      <c r="G80" s="5">
        <v>2303.04</v>
      </c>
      <c r="H80" s="5">
        <v>69.09</v>
      </c>
      <c r="I80" s="5">
        <v>2233.95</v>
      </c>
      <c r="J80" s="5">
        <v>1</v>
      </c>
      <c r="K80" s="5" t="s">
        <v>67</v>
      </c>
      <c r="L80" s="5" t="s">
        <v>27</v>
      </c>
      <c r="M80" s="5" t="s">
        <v>160</v>
      </c>
      <c r="N80" s="5" t="s">
        <v>2745</v>
      </c>
      <c r="O80" s="5" t="s">
        <v>2746</v>
      </c>
    </row>
    <row r="81" s="1" customFormat="1" spans="1:15">
      <c r="A81" s="5">
        <v>80</v>
      </c>
      <c r="B81" s="5" t="s">
        <v>2551</v>
      </c>
      <c r="C81" s="6" t="s">
        <v>2747</v>
      </c>
      <c r="D81" s="5" t="s">
        <v>2563</v>
      </c>
      <c r="E81" s="5" t="s">
        <v>2602</v>
      </c>
      <c r="F81" s="5" t="s">
        <v>59</v>
      </c>
      <c r="G81" s="5">
        <v>3028.17</v>
      </c>
      <c r="H81" s="5">
        <v>90.85</v>
      </c>
      <c r="I81" s="5">
        <v>2937.32</v>
      </c>
      <c r="J81" s="5">
        <v>1</v>
      </c>
      <c r="K81" s="5" t="s">
        <v>67</v>
      </c>
      <c r="L81" s="5" t="s">
        <v>27</v>
      </c>
      <c r="M81" s="5" t="s">
        <v>160</v>
      </c>
      <c r="N81" s="5" t="s">
        <v>2748</v>
      </c>
      <c r="O81" s="5" t="s">
        <v>2749</v>
      </c>
    </row>
    <row r="82" s="1" customFormat="1" spans="1:15">
      <c r="A82" s="5">
        <v>81</v>
      </c>
      <c r="B82" s="5" t="s">
        <v>2551</v>
      </c>
      <c r="C82" s="6" t="s">
        <v>2750</v>
      </c>
      <c r="D82" s="5" t="s">
        <v>2563</v>
      </c>
      <c r="E82" s="5" t="s">
        <v>2602</v>
      </c>
      <c r="F82" s="5" t="s">
        <v>59</v>
      </c>
      <c r="G82" s="5">
        <v>899.35</v>
      </c>
      <c r="H82" s="5">
        <v>26.98</v>
      </c>
      <c r="I82" s="5">
        <v>872.37</v>
      </c>
      <c r="J82" s="5">
        <v>1</v>
      </c>
      <c r="K82" s="5" t="s">
        <v>67</v>
      </c>
      <c r="L82" s="5" t="s">
        <v>27</v>
      </c>
      <c r="M82" s="5" t="s">
        <v>160</v>
      </c>
      <c r="N82" s="5" t="s">
        <v>2751</v>
      </c>
      <c r="O82" s="5" t="s">
        <v>2752</v>
      </c>
    </row>
    <row r="83" s="1" customFormat="1" spans="1:15">
      <c r="A83" s="5">
        <v>82</v>
      </c>
      <c r="B83" s="5" t="s">
        <v>2551</v>
      </c>
      <c r="C83" s="6" t="s">
        <v>2753</v>
      </c>
      <c r="D83" s="5" t="s">
        <v>2563</v>
      </c>
      <c r="E83" s="5" t="s">
        <v>2602</v>
      </c>
      <c r="F83" s="5" t="s">
        <v>59</v>
      </c>
      <c r="G83" s="5">
        <v>899.35</v>
      </c>
      <c r="H83" s="5">
        <v>26.98</v>
      </c>
      <c r="I83" s="5">
        <v>872.37</v>
      </c>
      <c r="J83" s="5">
        <v>1</v>
      </c>
      <c r="K83" s="5" t="s">
        <v>67</v>
      </c>
      <c r="L83" s="5" t="s">
        <v>27</v>
      </c>
      <c r="M83" s="5" t="s">
        <v>160</v>
      </c>
      <c r="N83" s="5" t="s">
        <v>2754</v>
      </c>
      <c r="O83" s="5" t="s">
        <v>2755</v>
      </c>
    </row>
    <row r="84" s="1" customFormat="1" spans="1:15">
      <c r="A84" s="5">
        <v>83</v>
      </c>
      <c r="B84" s="5" t="s">
        <v>2551</v>
      </c>
      <c r="C84" s="6" t="s">
        <v>2756</v>
      </c>
      <c r="D84" s="5" t="s">
        <v>2563</v>
      </c>
      <c r="E84" s="5" t="s">
        <v>2602</v>
      </c>
      <c r="F84" s="5" t="s">
        <v>59</v>
      </c>
      <c r="G84" s="5">
        <v>8040.07</v>
      </c>
      <c r="H84" s="5">
        <v>241.2</v>
      </c>
      <c r="I84" s="5">
        <v>7798.87</v>
      </c>
      <c r="J84" s="5">
        <v>1</v>
      </c>
      <c r="K84" s="5" t="s">
        <v>67</v>
      </c>
      <c r="L84" s="5" t="s">
        <v>27</v>
      </c>
      <c r="M84" s="5" t="s">
        <v>160</v>
      </c>
      <c r="N84" s="5" t="s">
        <v>2757</v>
      </c>
      <c r="O84" s="5" t="s">
        <v>2758</v>
      </c>
    </row>
    <row r="85" s="1" customFormat="1" spans="1:15">
      <c r="A85" s="5">
        <v>84</v>
      </c>
      <c r="B85" s="5" t="s">
        <v>2551</v>
      </c>
      <c r="C85" s="6" t="s">
        <v>2759</v>
      </c>
      <c r="D85" s="5" t="s">
        <v>2548</v>
      </c>
      <c r="E85" s="5" t="s">
        <v>58</v>
      </c>
      <c r="F85" s="5" t="s">
        <v>59</v>
      </c>
      <c r="G85" s="5">
        <v>5645.41</v>
      </c>
      <c r="H85" s="5">
        <v>169.36</v>
      </c>
      <c r="I85" s="5">
        <v>5476.05</v>
      </c>
      <c r="J85" s="5">
        <v>1</v>
      </c>
      <c r="K85" s="5" t="s">
        <v>67</v>
      </c>
      <c r="L85" s="5" t="s">
        <v>27</v>
      </c>
      <c r="M85" s="5" t="s">
        <v>160</v>
      </c>
      <c r="N85" s="5" t="s">
        <v>2760</v>
      </c>
      <c r="O85" s="5" t="s">
        <v>2761</v>
      </c>
    </row>
    <row r="86" s="1" customFormat="1" spans="1:15">
      <c r="A86" s="5">
        <v>85</v>
      </c>
      <c r="B86" s="5" t="s">
        <v>2556</v>
      </c>
      <c r="C86" s="6" t="s">
        <v>2762</v>
      </c>
      <c r="D86" s="5" t="s">
        <v>2563</v>
      </c>
      <c r="E86" s="5" t="s">
        <v>2602</v>
      </c>
      <c r="F86" s="5" t="s">
        <v>59</v>
      </c>
      <c r="G86" s="5">
        <v>4406.89</v>
      </c>
      <c r="H86" s="5">
        <v>132.21</v>
      </c>
      <c r="I86" s="5">
        <v>4274.68</v>
      </c>
      <c r="J86" s="5">
        <v>1</v>
      </c>
      <c r="K86" s="5" t="s">
        <v>67</v>
      </c>
      <c r="L86" s="5" t="s">
        <v>27</v>
      </c>
      <c r="M86" s="5" t="s">
        <v>160</v>
      </c>
      <c r="N86" s="5" t="s">
        <v>2763</v>
      </c>
      <c r="O86" s="5" t="s">
        <v>2764</v>
      </c>
    </row>
    <row r="87" s="1" customFormat="1" spans="1:15">
      <c r="A87" s="5">
        <v>86</v>
      </c>
      <c r="B87" s="5" t="s">
        <v>2551</v>
      </c>
      <c r="C87" s="6" t="s">
        <v>2765</v>
      </c>
      <c r="D87" s="5" t="s">
        <v>2563</v>
      </c>
      <c r="E87" s="5" t="s">
        <v>2602</v>
      </c>
      <c r="F87" s="5" t="s">
        <v>59</v>
      </c>
      <c r="G87" s="5">
        <v>786.25</v>
      </c>
      <c r="H87" s="5">
        <v>23.59</v>
      </c>
      <c r="I87" s="5">
        <v>762.66</v>
      </c>
      <c r="J87" s="5">
        <v>1</v>
      </c>
      <c r="K87" s="5" t="s">
        <v>67</v>
      </c>
      <c r="L87" s="5" t="s">
        <v>27</v>
      </c>
      <c r="M87" s="5" t="s">
        <v>160</v>
      </c>
      <c r="N87" s="5" t="s">
        <v>2766</v>
      </c>
      <c r="O87" s="5" t="s">
        <v>2767</v>
      </c>
    </row>
    <row r="88" s="1" customFormat="1" spans="1:15">
      <c r="A88" s="5">
        <v>87</v>
      </c>
      <c r="B88" s="5" t="s">
        <v>2551</v>
      </c>
      <c r="C88" s="6" t="s">
        <v>2768</v>
      </c>
      <c r="D88" s="5" t="s">
        <v>2563</v>
      </c>
      <c r="E88" s="5" t="s">
        <v>2602</v>
      </c>
      <c r="F88" s="5" t="s">
        <v>59</v>
      </c>
      <c r="G88" s="5">
        <v>9816.14</v>
      </c>
      <c r="H88" s="5">
        <v>294.48</v>
      </c>
      <c r="I88" s="5">
        <v>9521.66</v>
      </c>
      <c r="J88" s="5">
        <v>1</v>
      </c>
      <c r="K88" s="5" t="s">
        <v>67</v>
      </c>
      <c r="L88" s="5" t="s">
        <v>27</v>
      </c>
      <c r="M88" s="5" t="s">
        <v>160</v>
      </c>
      <c r="N88" s="5" t="s">
        <v>2769</v>
      </c>
      <c r="O88" s="5" t="s">
        <v>2770</v>
      </c>
    </row>
    <row r="89" s="1" customFormat="1" spans="1:15">
      <c r="A89" s="5">
        <v>88</v>
      </c>
      <c r="B89" s="5" t="s">
        <v>2551</v>
      </c>
      <c r="C89" s="6" t="s">
        <v>2771</v>
      </c>
      <c r="D89" s="5" t="s">
        <v>2563</v>
      </c>
      <c r="E89" s="5" t="s">
        <v>2602</v>
      </c>
      <c r="F89" s="5" t="s">
        <v>59</v>
      </c>
      <c r="G89" s="5">
        <v>786.25</v>
      </c>
      <c r="H89" s="5">
        <v>23.59</v>
      </c>
      <c r="I89" s="5">
        <v>762.66</v>
      </c>
      <c r="J89" s="5">
        <v>1</v>
      </c>
      <c r="K89" s="5" t="s">
        <v>67</v>
      </c>
      <c r="L89" s="5" t="s">
        <v>27</v>
      </c>
      <c r="M89" s="5" t="s">
        <v>160</v>
      </c>
      <c r="N89" s="5" t="s">
        <v>2772</v>
      </c>
      <c r="O89" s="5" t="s">
        <v>2773</v>
      </c>
    </row>
    <row r="90" s="1" customFormat="1" spans="1:15">
      <c r="A90" s="5">
        <v>89</v>
      </c>
      <c r="B90" s="5" t="s">
        <v>2551</v>
      </c>
      <c r="C90" s="5" t="s">
        <v>2774</v>
      </c>
      <c r="D90" s="5" t="s">
        <v>2563</v>
      </c>
      <c r="E90" s="5" t="s">
        <v>2602</v>
      </c>
      <c r="F90" s="5" t="s">
        <v>59</v>
      </c>
      <c r="G90" s="5">
        <v>299.7</v>
      </c>
      <c r="H90" s="5">
        <v>8.99</v>
      </c>
      <c r="I90" s="5">
        <v>290.71</v>
      </c>
      <c r="J90" s="5">
        <v>1</v>
      </c>
      <c r="K90" s="5" t="s">
        <v>67</v>
      </c>
      <c r="L90" s="5" t="s">
        <v>27</v>
      </c>
      <c r="M90" s="5" t="s">
        <v>160</v>
      </c>
      <c r="N90" s="5" t="s">
        <v>2775</v>
      </c>
      <c r="O90" s="5" t="s">
        <v>2776</v>
      </c>
    </row>
    <row r="91" s="1" customFormat="1" spans="1:15">
      <c r="A91" s="5">
        <v>90</v>
      </c>
      <c r="B91" s="5" t="s">
        <v>2551</v>
      </c>
      <c r="C91" s="5" t="s">
        <v>2777</v>
      </c>
      <c r="D91" s="5" t="s">
        <v>2563</v>
      </c>
      <c r="E91" s="5" t="s">
        <v>2602</v>
      </c>
      <c r="F91" s="5" t="s">
        <v>59</v>
      </c>
      <c r="G91" s="5">
        <v>1000.8</v>
      </c>
      <c r="H91" s="5">
        <v>30.02</v>
      </c>
      <c r="I91" s="5">
        <v>970.78</v>
      </c>
      <c r="J91" s="5">
        <v>1</v>
      </c>
      <c r="K91" s="5" t="s">
        <v>67</v>
      </c>
      <c r="L91" s="5" t="s">
        <v>27</v>
      </c>
      <c r="M91" s="5" t="s">
        <v>160</v>
      </c>
      <c r="N91" s="5" t="s">
        <v>2778</v>
      </c>
      <c r="O91" s="5" t="s">
        <v>2779</v>
      </c>
    </row>
    <row r="92" s="1" customFormat="1" spans="1:15">
      <c r="A92" s="5">
        <v>91</v>
      </c>
      <c r="B92" s="5" t="s">
        <v>2551</v>
      </c>
      <c r="C92" s="5" t="s">
        <v>2780</v>
      </c>
      <c r="D92" s="5" t="s">
        <v>2563</v>
      </c>
      <c r="E92" s="5" t="s">
        <v>2602</v>
      </c>
      <c r="F92" s="5" t="s">
        <v>59</v>
      </c>
      <c r="G92" s="5">
        <v>503.7</v>
      </c>
      <c r="H92" s="5">
        <v>15.11</v>
      </c>
      <c r="I92" s="5">
        <v>488.59</v>
      </c>
      <c r="J92" s="5">
        <v>1</v>
      </c>
      <c r="K92" s="5" t="s">
        <v>67</v>
      </c>
      <c r="L92" s="5" t="s">
        <v>27</v>
      </c>
      <c r="M92" s="5" t="s">
        <v>160</v>
      </c>
      <c r="N92" s="5" t="s">
        <v>2781</v>
      </c>
      <c r="O92" s="5" t="s">
        <v>2782</v>
      </c>
    </row>
    <row r="93" s="1" customFormat="1" spans="1:15">
      <c r="A93" s="5">
        <v>92</v>
      </c>
      <c r="B93" s="5" t="s">
        <v>2551</v>
      </c>
      <c r="C93" s="5" t="s">
        <v>2783</v>
      </c>
      <c r="D93" s="5" t="s">
        <v>2563</v>
      </c>
      <c r="E93" s="5" t="s">
        <v>2602</v>
      </c>
      <c r="F93" s="5" t="s">
        <v>59</v>
      </c>
      <c r="G93" s="5">
        <v>898.2</v>
      </c>
      <c r="H93" s="5">
        <v>26.95</v>
      </c>
      <c r="I93" s="5">
        <v>871.25</v>
      </c>
      <c r="J93" s="5">
        <v>1</v>
      </c>
      <c r="K93" s="5" t="s">
        <v>67</v>
      </c>
      <c r="L93" s="5" t="s">
        <v>27</v>
      </c>
      <c r="M93" s="5" t="s">
        <v>160</v>
      </c>
      <c r="N93" s="5" t="s">
        <v>2784</v>
      </c>
      <c r="O93" s="5" t="s">
        <v>2785</v>
      </c>
    </row>
    <row r="94" s="1" customFormat="1" spans="1:15">
      <c r="A94" s="5">
        <v>93</v>
      </c>
      <c r="B94" s="5" t="s">
        <v>2551</v>
      </c>
      <c r="C94" s="5" t="s">
        <v>2786</v>
      </c>
      <c r="D94" s="5" t="s">
        <v>2563</v>
      </c>
      <c r="E94" s="5" t="s">
        <v>2602</v>
      </c>
      <c r="F94" s="5" t="s">
        <v>59</v>
      </c>
      <c r="G94" s="5">
        <v>898.2</v>
      </c>
      <c r="H94" s="5">
        <v>26.95</v>
      </c>
      <c r="I94" s="5">
        <v>871.25</v>
      </c>
      <c r="J94" s="5">
        <v>1</v>
      </c>
      <c r="K94" s="5" t="s">
        <v>67</v>
      </c>
      <c r="L94" s="5" t="s">
        <v>27</v>
      </c>
      <c r="M94" s="5" t="s">
        <v>160</v>
      </c>
      <c r="N94" s="5" t="s">
        <v>2787</v>
      </c>
      <c r="O94" s="5" t="s">
        <v>2788</v>
      </c>
    </row>
    <row r="95" s="1" customFormat="1" spans="1:15">
      <c r="A95" s="5">
        <v>94</v>
      </c>
      <c r="B95" s="5" t="s">
        <v>2551</v>
      </c>
      <c r="C95" s="5" t="s">
        <v>2789</v>
      </c>
      <c r="D95" s="5" t="s">
        <v>2563</v>
      </c>
      <c r="E95" s="5" t="s">
        <v>2602</v>
      </c>
      <c r="F95" s="5" t="s">
        <v>59</v>
      </c>
      <c r="G95" s="5">
        <v>1021.75</v>
      </c>
      <c r="H95" s="5">
        <v>30.65</v>
      </c>
      <c r="I95" s="5">
        <v>991.1</v>
      </c>
      <c r="J95" s="5">
        <v>1</v>
      </c>
      <c r="K95" s="5" t="s">
        <v>67</v>
      </c>
      <c r="L95" s="5" t="s">
        <v>27</v>
      </c>
      <c r="M95" s="5" t="s">
        <v>160</v>
      </c>
      <c r="N95" s="5" t="s">
        <v>2790</v>
      </c>
      <c r="O95" s="5" t="s">
        <v>2791</v>
      </c>
    </row>
    <row r="96" s="1" customFormat="1" spans="1:15">
      <c r="A96" s="5">
        <v>95</v>
      </c>
      <c r="B96" s="5" t="s">
        <v>2551</v>
      </c>
      <c r="C96" s="5" t="s">
        <v>2792</v>
      </c>
      <c r="D96" s="5" t="s">
        <v>2563</v>
      </c>
      <c r="E96" s="5" t="s">
        <v>2602</v>
      </c>
      <c r="F96" s="5" t="s">
        <v>59</v>
      </c>
      <c r="G96" s="5">
        <v>1000</v>
      </c>
      <c r="H96" s="5">
        <v>30</v>
      </c>
      <c r="I96" s="5">
        <v>970</v>
      </c>
      <c r="J96" s="5">
        <v>1</v>
      </c>
      <c r="K96" s="5" t="s">
        <v>67</v>
      </c>
      <c r="L96" s="5" t="s">
        <v>27</v>
      </c>
      <c r="M96" s="5" t="s">
        <v>160</v>
      </c>
      <c r="N96" s="5" t="s">
        <v>2793</v>
      </c>
      <c r="O96" s="5" t="s">
        <v>2794</v>
      </c>
    </row>
    <row r="97" s="1" customFormat="1" spans="1:15">
      <c r="A97" s="5">
        <v>96</v>
      </c>
      <c r="B97" s="5" t="s">
        <v>2551</v>
      </c>
      <c r="C97" s="5" t="s">
        <v>2795</v>
      </c>
      <c r="D97" s="5" t="s">
        <v>2563</v>
      </c>
      <c r="E97" s="5" t="s">
        <v>2602</v>
      </c>
      <c r="F97" s="5" t="s">
        <v>59</v>
      </c>
      <c r="G97" s="5">
        <v>503.7</v>
      </c>
      <c r="H97" s="5">
        <v>15.11</v>
      </c>
      <c r="I97" s="5">
        <v>488.59</v>
      </c>
      <c r="J97" s="5">
        <v>1</v>
      </c>
      <c r="K97" s="5" t="s">
        <v>67</v>
      </c>
      <c r="L97" s="5" t="s">
        <v>27</v>
      </c>
      <c r="M97" s="5" t="s">
        <v>160</v>
      </c>
      <c r="N97" s="5" t="s">
        <v>2796</v>
      </c>
      <c r="O97" s="5" t="s">
        <v>2797</v>
      </c>
    </row>
    <row r="98" s="1" customFormat="1" spans="1:15">
      <c r="A98" s="5">
        <v>97</v>
      </c>
      <c r="B98" s="5" t="s">
        <v>2551</v>
      </c>
      <c r="C98" s="5" t="s">
        <v>2798</v>
      </c>
      <c r="D98" s="5" t="s">
        <v>2563</v>
      </c>
      <c r="E98" s="5" t="s">
        <v>2602</v>
      </c>
      <c r="F98" s="5" t="s">
        <v>59</v>
      </c>
      <c r="G98" s="5">
        <v>1073.95</v>
      </c>
      <c r="H98" s="5">
        <v>32.22</v>
      </c>
      <c r="I98" s="5">
        <v>1041.73</v>
      </c>
      <c r="J98" s="5">
        <v>1</v>
      </c>
      <c r="K98" s="5" t="s">
        <v>67</v>
      </c>
      <c r="L98" s="5" t="s">
        <v>27</v>
      </c>
      <c r="M98" s="5" t="s">
        <v>160</v>
      </c>
      <c r="N98" s="5" t="s">
        <v>2799</v>
      </c>
      <c r="O98" s="5" t="s">
        <v>2800</v>
      </c>
    </row>
    <row r="99" s="1" customFormat="1" spans="1:15">
      <c r="A99" s="5">
        <v>98</v>
      </c>
      <c r="B99" s="5" t="s">
        <v>2551</v>
      </c>
      <c r="C99" s="5" t="s">
        <v>2801</v>
      </c>
      <c r="D99" s="5" t="s">
        <v>2548</v>
      </c>
      <c r="E99" s="5" t="s">
        <v>58</v>
      </c>
      <c r="F99" s="5" t="s">
        <v>59</v>
      </c>
      <c r="G99" s="5">
        <v>10497.75</v>
      </c>
      <c r="H99" s="5">
        <v>314.93</v>
      </c>
      <c r="I99" s="5">
        <v>10182.82</v>
      </c>
      <c r="J99" s="5">
        <v>1</v>
      </c>
      <c r="K99" s="5" t="s">
        <v>67</v>
      </c>
      <c r="L99" s="5" t="s">
        <v>27</v>
      </c>
      <c r="M99" s="5" t="s">
        <v>160</v>
      </c>
      <c r="N99" s="5" t="s">
        <v>2802</v>
      </c>
      <c r="O99" s="5" t="s">
        <v>2803</v>
      </c>
    </row>
    <row r="100" s="1" customFormat="1" spans="1:15">
      <c r="A100" s="5">
        <v>99</v>
      </c>
      <c r="B100" s="5" t="s">
        <v>2556</v>
      </c>
      <c r="C100" s="5" t="s">
        <v>2804</v>
      </c>
      <c r="D100" s="5" t="s">
        <v>2563</v>
      </c>
      <c r="E100" s="5" t="s">
        <v>142</v>
      </c>
      <c r="F100" s="5" t="s">
        <v>82</v>
      </c>
      <c r="G100" s="5">
        <v>4417.46</v>
      </c>
      <c r="H100" s="5">
        <v>132.52</v>
      </c>
      <c r="I100" s="5">
        <v>4284.94</v>
      </c>
      <c r="J100" s="5">
        <v>1</v>
      </c>
      <c r="K100" s="5" t="s">
        <v>62</v>
      </c>
      <c r="L100" s="5" t="s">
        <v>27</v>
      </c>
      <c r="M100" s="5" t="s">
        <v>163</v>
      </c>
      <c r="N100" s="5" t="s">
        <v>2805</v>
      </c>
      <c r="O100" s="5" t="s">
        <v>2806</v>
      </c>
    </row>
    <row r="101" s="1" customFormat="1" spans="1:15">
      <c r="A101" s="5">
        <v>100</v>
      </c>
      <c r="B101" s="5" t="s">
        <v>2556</v>
      </c>
      <c r="C101" s="5" t="s">
        <v>2807</v>
      </c>
      <c r="D101" s="5" t="s">
        <v>2563</v>
      </c>
      <c r="E101" s="5" t="s">
        <v>2602</v>
      </c>
      <c r="F101" s="5" t="s">
        <v>59</v>
      </c>
      <c r="G101" s="5">
        <v>6415.52</v>
      </c>
      <c r="H101" s="5">
        <v>192.47</v>
      </c>
      <c r="I101" s="5">
        <v>6223.05</v>
      </c>
      <c r="J101" s="5">
        <v>1</v>
      </c>
      <c r="K101" s="5" t="s">
        <v>67</v>
      </c>
      <c r="L101" s="5" t="s">
        <v>27</v>
      </c>
      <c r="M101" s="5" t="s">
        <v>160</v>
      </c>
      <c r="N101" s="5" t="s">
        <v>2805</v>
      </c>
      <c r="O101" s="5" t="s">
        <v>2806</v>
      </c>
    </row>
    <row r="102" s="1" customFormat="1" spans="1:15">
      <c r="A102" s="5">
        <v>101</v>
      </c>
      <c r="B102" s="5" t="s">
        <v>2561</v>
      </c>
      <c r="C102" s="5" t="s">
        <v>2808</v>
      </c>
      <c r="D102" s="5" t="s">
        <v>2548</v>
      </c>
      <c r="E102" s="5" t="s">
        <v>248</v>
      </c>
      <c r="F102" s="5" t="s">
        <v>82</v>
      </c>
      <c r="G102" s="5">
        <v>6180.47</v>
      </c>
      <c r="H102" s="5">
        <v>185.41</v>
      </c>
      <c r="I102" s="5">
        <v>5995.06</v>
      </c>
      <c r="J102" s="5">
        <v>1</v>
      </c>
      <c r="K102" s="5" t="s">
        <v>62</v>
      </c>
      <c r="L102" s="5" t="s">
        <v>27</v>
      </c>
      <c r="M102" s="5" t="s">
        <v>163</v>
      </c>
      <c r="N102" s="5" t="s">
        <v>2809</v>
      </c>
      <c r="O102" s="5" t="s">
        <v>2810</v>
      </c>
    </row>
    <row r="103" s="1" customFormat="1" spans="1:15">
      <c r="A103" s="5">
        <v>102</v>
      </c>
      <c r="B103" s="5" t="s">
        <v>2561</v>
      </c>
      <c r="C103" s="5" t="s">
        <v>2811</v>
      </c>
      <c r="D103" s="5" t="s">
        <v>2563</v>
      </c>
      <c r="E103" s="5" t="s">
        <v>42</v>
      </c>
      <c r="F103" s="5" t="s">
        <v>112</v>
      </c>
      <c r="G103" s="5">
        <v>4193.78</v>
      </c>
      <c r="H103" s="5">
        <v>125.81</v>
      </c>
      <c r="I103" s="5">
        <v>4067.97</v>
      </c>
      <c r="J103" s="5">
        <v>1</v>
      </c>
      <c r="K103" s="5" t="s">
        <v>33</v>
      </c>
      <c r="L103" s="5" t="s">
        <v>27</v>
      </c>
      <c r="M103" s="5"/>
      <c r="N103" s="5" t="s">
        <v>2809</v>
      </c>
      <c r="O103" s="5" t="s">
        <v>2810</v>
      </c>
    </row>
    <row r="104" s="1" customFormat="1" spans="1:15">
      <c r="A104" s="5">
        <v>103</v>
      </c>
      <c r="B104" s="5" t="s">
        <v>2561</v>
      </c>
      <c r="C104" s="5" t="s">
        <v>2812</v>
      </c>
      <c r="D104" s="5" t="s">
        <v>2563</v>
      </c>
      <c r="E104" s="5" t="s">
        <v>2602</v>
      </c>
      <c r="F104" s="5" t="s">
        <v>59</v>
      </c>
      <c r="G104" s="5">
        <v>503.7</v>
      </c>
      <c r="H104" s="5">
        <v>15.11</v>
      </c>
      <c r="I104" s="5">
        <v>488.59</v>
      </c>
      <c r="J104" s="5">
        <v>1</v>
      </c>
      <c r="K104" s="5" t="s">
        <v>67</v>
      </c>
      <c r="L104" s="5" t="s">
        <v>27</v>
      </c>
      <c r="M104" s="5" t="s">
        <v>160</v>
      </c>
      <c r="N104" s="5" t="s">
        <v>2809</v>
      </c>
      <c r="O104" s="5" t="s">
        <v>2810</v>
      </c>
    </row>
    <row r="105" s="1" customFormat="1" spans="1:15">
      <c r="A105" s="5">
        <v>104</v>
      </c>
      <c r="B105" s="5" t="s">
        <v>2556</v>
      </c>
      <c r="C105" s="5" t="s">
        <v>2813</v>
      </c>
      <c r="D105" s="5" t="s">
        <v>2548</v>
      </c>
      <c r="E105" s="5" t="s">
        <v>153</v>
      </c>
      <c r="F105" s="5" t="s">
        <v>73</v>
      </c>
      <c r="G105" s="5">
        <v>201.65</v>
      </c>
      <c r="H105" s="5">
        <v>6.05000000000001</v>
      </c>
      <c r="I105" s="5">
        <v>195.6</v>
      </c>
      <c r="J105" s="5">
        <v>1</v>
      </c>
      <c r="K105" s="5" t="s">
        <v>33</v>
      </c>
      <c r="L105" s="5" t="s">
        <v>27</v>
      </c>
      <c r="M105" s="5"/>
      <c r="N105" s="5" t="s">
        <v>2814</v>
      </c>
      <c r="O105" s="5" t="s">
        <v>2815</v>
      </c>
    </row>
    <row r="106" s="1" customFormat="1" spans="1:15">
      <c r="A106" s="5">
        <v>105</v>
      </c>
      <c r="B106" s="5" t="s">
        <v>2556</v>
      </c>
      <c r="C106" s="5" t="s">
        <v>2816</v>
      </c>
      <c r="D106" s="5" t="s">
        <v>2548</v>
      </c>
      <c r="E106" s="5" t="s">
        <v>150</v>
      </c>
      <c r="F106" s="5" t="s">
        <v>34</v>
      </c>
      <c r="G106" s="5">
        <v>4108.9</v>
      </c>
      <c r="H106" s="5">
        <v>123.27</v>
      </c>
      <c r="I106" s="5">
        <v>3985.63</v>
      </c>
      <c r="J106" s="5">
        <v>1</v>
      </c>
      <c r="K106" s="5" t="s">
        <v>33</v>
      </c>
      <c r="L106" s="5" t="s">
        <v>27</v>
      </c>
      <c r="M106" s="5"/>
      <c r="N106" s="5" t="s">
        <v>2814</v>
      </c>
      <c r="O106" s="5" t="s">
        <v>2815</v>
      </c>
    </row>
    <row r="107" s="1" customFormat="1" spans="1:15">
      <c r="A107" s="5">
        <v>106</v>
      </c>
      <c r="B107" s="5" t="s">
        <v>2556</v>
      </c>
      <c r="C107" s="5" t="s">
        <v>2817</v>
      </c>
      <c r="D107" s="5" t="s">
        <v>2548</v>
      </c>
      <c r="E107" s="5" t="s">
        <v>42</v>
      </c>
      <c r="F107" s="5" t="s">
        <v>112</v>
      </c>
      <c r="G107" s="5">
        <v>6962.41</v>
      </c>
      <c r="H107" s="5">
        <v>208.87</v>
      </c>
      <c r="I107" s="5">
        <v>6753.54</v>
      </c>
      <c r="J107" s="5">
        <v>1</v>
      </c>
      <c r="K107" s="5" t="s">
        <v>33</v>
      </c>
      <c r="L107" s="5" t="s">
        <v>27</v>
      </c>
      <c r="M107" s="5"/>
      <c r="N107" s="5" t="s">
        <v>2814</v>
      </c>
      <c r="O107" s="5" t="s">
        <v>2815</v>
      </c>
    </row>
    <row r="108" s="1" customFormat="1" spans="1:15">
      <c r="A108" s="5">
        <v>107</v>
      </c>
      <c r="B108" s="5" t="s">
        <v>2556</v>
      </c>
      <c r="C108" s="5" t="s">
        <v>2818</v>
      </c>
      <c r="D108" s="5" t="s">
        <v>2548</v>
      </c>
      <c r="E108" s="5" t="s">
        <v>58</v>
      </c>
      <c r="F108" s="5" t="s">
        <v>59</v>
      </c>
      <c r="G108" s="5">
        <v>5418.32</v>
      </c>
      <c r="H108" s="5">
        <v>162.549999999999</v>
      </c>
      <c r="I108" s="5">
        <v>5255.77</v>
      </c>
      <c r="J108" s="5">
        <v>1</v>
      </c>
      <c r="K108" s="5" t="s">
        <v>67</v>
      </c>
      <c r="L108" s="5" t="s">
        <v>27</v>
      </c>
      <c r="M108" s="5" t="s">
        <v>160</v>
      </c>
      <c r="N108" s="5" t="s">
        <v>2814</v>
      </c>
      <c r="O108" s="5" t="s">
        <v>2815</v>
      </c>
    </row>
    <row r="109" s="1" customFormat="1" spans="1:15">
      <c r="A109" s="5">
        <v>108</v>
      </c>
      <c r="B109" s="5" t="s">
        <v>2556</v>
      </c>
      <c r="C109" s="5" t="s">
        <v>2819</v>
      </c>
      <c r="D109" s="5" t="s">
        <v>2548</v>
      </c>
      <c r="E109" s="5" t="s">
        <v>150</v>
      </c>
      <c r="F109" s="5" t="s">
        <v>34</v>
      </c>
      <c r="G109" s="5">
        <v>4800.35</v>
      </c>
      <c r="H109" s="5">
        <v>144.01</v>
      </c>
      <c r="I109" s="5">
        <v>4656.34</v>
      </c>
      <c r="J109" s="5">
        <v>1</v>
      </c>
      <c r="K109" s="5" t="s">
        <v>33</v>
      </c>
      <c r="L109" s="5" t="s">
        <v>27</v>
      </c>
      <c r="M109" s="5"/>
      <c r="N109" s="5" t="s">
        <v>2820</v>
      </c>
      <c r="O109" s="5" t="s">
        <v>2821</v>
      </c>
    </row>
    <row r="110" s="1" customFormat="1" spans="1:15">
      <c r="A110" s="5">
        <v>109</v>
      </c>
      <c r="B110" s="5" t="s">
        <v>2556</v>
      </c>
      <c r="C110" s="5" t="s">
        <v>2822</v>
      </c>
      <c r="D110" s="5" t="s">
        <v>2548</v>
      </c>
      <c r="E110" s="5" t="s">
        <v>248</v>
      </c>
      <c r="F110" s="5" t="s">
        <v>82</v>
      </c>
      <c r="G110" s="5">
        <v>10083.81</v>
      </c>
      <c r="H110" s="5">
        <v>302.51</v>
      </c>
      <c r="I110" s="5">
        <v>9781.3</v>
      </c>
      <c r="J110" s="5">
        <v>1</v>
      </c>
      <c r="K110" s="5" t="s">
        <v>62</v>
      </c>
      <c r="L110" s="5" t="s">
        <v>27</v>
      </c>
      <c r="M110" s="5" t="s">
        <v>163</v>
      </c>
      <c r="N110" s="5" t="s">
        <v>2820</v>
      </c>
      <c r="O110" s="5" t="s">
        <v>2821</v>
      </c>
    </row>
    <row r="111" s="1" customFormat="1" spans="1:15">
      <c r="A111" s="5">
        <v>110</v>
      </c>
      <c r="B111" s="5" t="s">
        <v>2556</v>
      </c>
      <c r="C111" s="5" t="s">
        <v>2823</v>
      </c>
      <c r="D111" s="5" t="s">
        <v>2548</v>
      </c>
      <c r="E111" s="5" t="s">
        <v>42</v>
      </c>
      <c r="F111" s="5" t="s">
        <v>112</v>
      </c>
      <c r="G111" s="5">
        <v>6572</v>
      </c>
      <c r="H111" s="5">
        <v>197.16</v>
      </c>
      <c r="I111" s="5">
        <v>6374.84</v>
      </c>
      <c r="J111" s="5">
        <v>1</v>
      </c>
      <c r="K111" s="5" t="s">
        <v>33</v>
      </c>
      <c r="L111" s="5" t="s">
        <v>27</v>
      </c>
      <c r="M111" s="5"/>
      <c r="N111" s="5" t="s">
        <v>2820</v>
      </c>
      <c r="O111" s="5" t="s">
        <v>2821</v>
      </c>
    </row>
    <row r="112" s="1" customFormat="1" spans="1:15">
      <c r="A112" s="5">
        <v>111</v>
      </c>
      <c r="B112" s="5" t="s">
        <v>2556</v>
      </c>
      <c r="C112" s="5" t="s">
        <v>2824</v>
      </c>
      <c r="D112" s="5" t="s">
        <v>2548</v>
      </c>
      <c r="E112" s="5" t="s">
        <v>58</v>
      </c>
      <c r="F112" s="5" t="s">
        <v>59</v>
      </c>
      <c r="G112" s="5">
        <v>7181.83</v>
      </c>
      <c r="H112" s="5">
        <v>215.45</v>
      </c>
      <c r="I112" s="5">
        <v>6966.38</v>
      </c>
      <c r="J112" s="5">
        <v>1</v>
      </c>
      <c r="K112" s="5" t="s">
        <v>67</v>
      </c>
      <c r="L112" s="5" t="s">
        <v>27</v>
      </c>
      <c r="M112" s="5" t="s">
        <v>160</v>
      </c>
      <c r="N112" s="5" t="s">
        <v>2820</v>
      </c>
      <c r="O112" s="5" t="s">
        <v>2821</v>
      </c>
    </row>
    <row r="113" s="1" customFormat="1" spans="1:15">
      <c r="A113" s="5">
        <v>112</v>
      </c>
      <c r="B113" s="5" t="s">
        <v>2556</v>
      </c>
      <c r="C113" s="5" t="s">
        <v>2825</v>
      </c>
      <c r="D113" s="5" t="s">
        <v>2563</v>
      </c>
      <c r="E113" s="5" t="s">
        <v>2602</v>
      </c>
      <c r="F113" s="5" t="s">
        <v>59</v>
      </c>
      <c r="G113" s="5">
        <v>1987.23</v>
      </c>
      <c r="H113" s="5">
        <v>59.6200000000001</v>
      </c>
      <c r="I113" s="5">
        <v>1927.61</v>
      </c>
      <c r="J113" s="5">
        <v>1</v>
      </c>
      <c r="K113" s="5" t="s">
        <v>67</v>
      </c>
      <c r="L113" s="5" t="s">
        <v>27</v>
      </c>
      <c r="M113" s="5" t="s">
        <v>160</v>
      </c>
      <c r="N113" s="5" t="s">
        <v>2826</v>
      </c>
      <c r="O113" s="5" t="s">
        <v>2827</v>
      </c>
    </row>
    <row r="114" s="1" customFormat="1" spans="1:15">
      <c r="A114" s="5">
        <v>113</v>
      </c>
      <c r="B114" s="5" t="s">
        <v>2561</v>
      </c>
      <c r="C114" s="5" t="s">
        <v>2828</v>
      </c>
      <c r="D114" s="5" t="s">
        <v>2548</v>
      </c>
      <c r="E114" s="5" t="s">
        <v>248</v>
      </c>
      <c r="F114" s="5" t="s">
        <v>82</v>
      </c>
      <c r="G114" s="5">
        <v>6113.45</v>
      </c>
      <c r="H114" s="5">
        <v>183.4</v>
      </c>
      <c r="I114" s="5">
        <v>5930.05</v>
      </c>
      <c r="J114" s="5">
        <v>1</v>
      </c>
      <c r="K114" s="5" t="s">
        <v>62</v>
      </c>
      <c r="L114" s="5" t="s">
        <v>27</v>
      </c>
      <c r="M114" s="5" t="s">
        <v>163</v>
      </c>
      <c r="N114" s="5" t="s">
        <v>2829</v>
      </c>
      <c r="O114" s="5" t="s">
        <v>2830</v>
      </c>
    </row>
    <row r="115" s="1" customFormat="1" spans="1:15">
      <c r="A115" s="5">
        <v>114</v>
      </c>
      <c r="B115" s="5" t="s">
        <v>2561</v>
      </c>
      <c r="C115" s="5" t="s">
        <v>2831</v>
      </c>
      <c r="D115" s="5" t="s">
        <v>2563</v>
      </c>
      <c r="E115" s="5" t="s">
        <v>42</v>
      </c>
      <c r="F115" s="5" t="s">
        <v>112</v>
      </c>
      <c r="G115" s="5">
        <v>4394.49</v>
      </c>
      <c r="H115" s="5">
        <v>131.83</v>
      </c>
      <c r="I115" s="5">
        <v>4262.66</v>
      </c>
      <c r="J115" s="5">
        <v>1</v>
      </c>
      <c r="K115" s="5" t="s">
        <v>33</v>
      </c>
      <c r="L115" s="5" t="s">
        <v>27</v>
      </c>
      <c r="M115" s="5"/>
      <c r="N115" s="5" t="s">
        <v>2829</v>
      </c>
      <c r="O115" s="5" t="s">
        <v>2830</v>
      </c>
    </row>
    <row r="116" s="1" customFormat="1" spans="1:15">
      <c r="A116" s="5">
        <v>115</v>
      </c>
      <c r="B116" s="5" t="s">
        <v>2561</v>
      </c>
      <c r="C116" s="5" t="s">
        <v>2832</v>
      </c>
      <c r="D116" s="5" t="s">
        <v>2563</v>
      </c>
      <c r="E116" s="5" t="s">
        <v>2602</v>
      </c>
      <c r="F116" s="5" t="s">
        <v>59</v>
      </c>
      <c r="G116" s="5">
        <v>837.3</v>
      </c>
      <c r="H116" s="5">
        <v>25.12</v>
      </c>
      <c r="I116" s="5">
        <v>812.18</v>
      </c>
      <c r="J116" s="5">
        <v>1</v>
      </c>
      <c r="K116" s="5" t="s">
        <v>67</v>
      </c>
      <c r="L116" s="5" t="s">
        <v>27</v>
      </c>
      <c r="M116" s="5" t="s">
        <v>160</v>
      </c>
      <c r="N116" s="5" t="s">
        <v>2829</v>
      </c>
      <c r="O116" s="5" t="s">
        <v>2830</v>
      </c>
    </row>
    <row r="117" s="1" customFormat="1" spans="1:15">
      <c r="A117" s="5">
        <v>116</v>
      </c>
      <c r="B117" s="5" t="s">
        <v>2556</v>
      </c>
      <c r="C117" s="5" t="s">
        <v>2833</v>
      </c>
      <c r="D117" s="5" t="s">
        <v>2563</v>
      </c>
      <c r="E117" s="5" t="s">
        <v>2602</v>
      </c>
      <c r="F117" s="5" t="s">
        <v>59</v>
      </c>
      <c r="G117" s="5">
        <v>899.35</v>
      </c>
      <c r="H117" s="5">
        <v>26.98</v>
      </c>
      <c r="I117" s="5">
        <v>872.37</v>
      </c>
      <c r="J117" s="5">
        <v>1</v>
      </c>
      <c r="K117" s="5" t="s">
        <v>67</v>
      </c>
      <c r="L117" s="5" t="s">
        <v>27</v>
      </c>
      <c r="M117" s="5" t="s">
        <v>160</v>
      </c>
      <c r="N117" s="5" t="s">
        <v>2834</v>
      </c>
      <c r="O117" s="5" t="s">
        <v>2835</v>
      </c>
    </row>
    <row r="118" s="1" customFormat="1" spans="1:15">
      <c r="A118" s="5">
        <v>117</v>
      </c>
      <c r="B118" s="5" t="s">
        <v>2556</v>
      </c>
      <c r="C118" s="5" t="s">
        <v>2836</v>
      </c>
      <c r="D118" s="5" t="s">
        <v>2563</v>
      </c>
      <c r="E118" s="5" t="s">
        <v>142</v>
      </c>
      <c r="F118" s="5" t="s">
        <v>82</v>
      </c>
      <c r="G118" s="5">
        <v>3831.67</v>
      </c>
      <c r="H118" s="5">
        <v>114.95</v>
      </c>
      <c r="I118" s="5">
        <v>3716.72</v>
      </c>
      <c r="J118" s="5">
        <v>1</v>
      </c>
      <c r="K118" s="5" t="s">
        <v>62</v>
      </c>
      <c r="L118" s="5" t="s">
        <v>27</v>
      </c>
      <c r="M118" s="5" t="s">
        <v>163</v>
      </c>
      <c r="N118" s="5" t="s">
        <v>2837</v>
      </c>
      <c r="O118" s="5" t="s">
        <v>2838</v>
      </c>
    </row>
    <row r="119" s="1" customFormat="1" spans="1:15">
      <c r="A119" s="5">
        <v>118</v>
      </c>
      <c r="B119" s="5" t="s">
        <v>2556</v>
      </c>
      <c r="C119" s="5" t="s">
        <v>2839</v>
      </c>
      <c r="D119" s="5" t="s">
        <v>2563</v>
      </c>
      <c r="E119" s="5" t="s">
        <v>2602</v>
      </c>
      <c r="F119" s="5" t="s">
        <v>59</v>
      </c>
      <c r="G119" s="5">
        <v>898.2</v>
      </c>
      <c r="H119" s="5">
        <v>26.95</v>
      </c>
      <c r="I119" s="5">
        <v>871.25</v>
      </c>
      <c r="J119" s="5">
        <v>1</v>
      </c>
      <c r="K119" s="5" t="s">
        <v>67</v>
      </c>
      <c r="L119" s="5" t="s">
        <v>27</v>
      </c>
      <c r="M119" s="5" t="s">
        <v>160</v>
      </c>
      <c r="N119" s="5" t="s">
        <v>2837</v>
      </c>
      <c r="O119" s="5" t="s">
        <v>2838</v>
      </c>
    </row>
    <row r="120" s="1" customFormat="1" spans="1:15">
      <c r="A120" s="5">
        <v>119</v>
      </c>
      <c r="B120" s="5" t="s">
        <v>2556</v>
      </c>
      <c r="C120" s="5" t="s">
        <v>2840</v>
      </c>
      <c r="D120" s="5" t="s">
        <v>2563</v>
      </c>
      <c r="E120" s="5" t="s">
        <v>2602</v>
      </c>
      <c r="F120" s="5" t="s">
        <v>59</v>
      </c>
      <c r="G120" s="5">
        <v>899.35</v>
      </c>
      <c r="H120" s="5">
        <v>26.98</v>
      </c>
      <c r="I120" s="5">
        <v>872.37</v>
      </c>
      <c r="J120" s="5">
        <v>1</v>
      </c>
      <c r="K120" s="5" t="s">
        <v>67</v>
      </c>
      <c r="L120" s="5" t="s">
        <v>27</v>
      </c>
      <c r="M120" s="5" t="s">
        <v>160</v>
      </c>
      <c r="N120" s="5" t="s">
        <v>2841</v>
      </c>
      <c r="O120" s="5" t="s">
        <v>2842</v>
      </c>
    </row>
    <row r="121" s="1" customFormat="1" spans="1:15">
      <c r="A121" s="5">
        <v>120</v>
      </c>
      <c r="B121" s="5" t="s">
        <v>2561</v>
      </c>
      <c r="C121" s="5" t="s">
        <v>2843</v>
      </c>
      <c r="D121" s="5" t="s">
        <v>2563</v>
      </c>
      <c r="E121" s="5" t="s">
        <v>42</v>
      </c>
      <c r="F121" s="5" t="s">
        <v>112</v>
      </c>
      <c r="G121" s="5">
        <v>3901.91</v>
      </c>
      <c r="H121" s="5">
        <v>117.06</v>
      </c>
      <c r="I121" s="5">
        <v>3784.85</v>
      </c>
      <c r="J121" s="5">
        <v>1</v>
      </c>
      <c r="K121" s="5" t="s">
        <v>33</v>
      </c>
      <c r="L121" s="5" t="s">
        <v>27</v>
      </c>
      <c r="M121" s="5"/>
      <c r="N121" s="5" t="s">
        <v>2844</v>
      </c>
      <c r="O121" s="5" t="s">
        <v>2845</v>
      </c>
    </row>
    <row r="122" s="1" customFormat="1" spans="1:15">
      <c r="A122" s="5">
        <v>121</v>
      </c>
      <c r="B122" s="5" t="s">
        <v>2561</v>
      </c>
      <c r="C122" s="5" t="s">
        <v>2846</v>
      </c>
      <c r="D122" s="5" t="s">
        <v>2563</v>
      </c>
      <c r="E122" s="5" t="s">
        <v>2602</v>
      </c>
      <c r="F122" s="5" t="s">
        <v>59</v>
      </c>
      <c r="G122" s="5">
        <v>837.3</v>
      </c>
      <c r="H122" s="5">
        <v>25.12</v>
      </c>
      <c r="I122" s="5">
        <v>812.18</v>
      </c>
      <c r="J122" s="5">
        <v>1</v>
      </c>
      <c r="K122" s="5" t="s">
        <v>67</v>
      </c>
      <c r="L122" s="5" t="s">
        <v>27</v>
      </c>
      <c r="M122" s="5" t="s">
        <v>160</v>
      </c>
      <c r="N122" s="5" t="s">
        <v>2844</v>
      </c>
      <c r="O122" s="5" t="s">
        <v>2845</v>
      </c>
    </row>
    <row r="123" s="1" customFormat="1" spans="1:15">
      <c r="A123" s="5">
        <v>122</v>
      </c>
      <c r="B123" s="5" t="s">
        <v>2561</v>
      </c>
      <c r="C123" s="5" t="s">
        <v>2847</v>
      </c>
      <c r="D123" s="5" t="s">
        <v>2563</v>
      </c>
      <c r="E123" s="5" t="s">
        <v>42</v>
      </c>
      <c r="F123" s="5" t="s">
        <v>112</v>
      </c>
      <c r="G123" s="5">
        <v>4619.59</v>
      </c>
      <c r="H123" s="5">
        <v>138.59</v>
      </c>
      <c r="I123" s="5">
        <v>4481</v>
      </c>
      <c r="J123" s="5">
        <v>1</v>
      </c>
      <c r="K123" s="5" t="s">
        <v>33</v>
      </c>
      <c r="L123" s="5" t="s">
        <v>27</v>
      </c>
      <c r="M123" s="5"/>
      <c r="N123" s="5" t="s">
        <v>2848</v>
      </c>
      <c r="O123" s="5" t="s">
        <v>2849</v>
      </c>
    </row>
    <row r="124" s="1" customFormat="1" spans="1:15">
      <c r="A124" s="5">
        <v>123</v>
      </c>
      <c r="B124" s="5" t="s">
        <v>2561</v>
      </c>
      <c r="C124" s="5" t="s">
        <v>2850</v>
      </c>
      <c r="D124" s="5" t="s">
        <v>2563</v>
      </c>
      <c r="E124" s="5" t="s">
        <v>2602</v>
      </c>
      <c r="F124" s="5" t="s">
        <v>59</v>
      </c>
      <c r="G124" s="5">
        <v>299.4</v>
      </c>
      <c r="H124" s="5">
        <v>8.98</v>
      </c>
      <c r="I124" s="5">
        <v>290.42</v>
      </c>
      <c r="J124" s="5">
        <v>1</v>
      </c>
      <c r="K124" s="5" t="s">
        <v>67</v>
      </c>
      <c r="L124" s="5" t="s">
        <v>27</v>
      </c>
      <c r="M124" s="5" t="s">
        <v>160</v>
      </c>
      <c r="N124" s="5" t="s">
        <v>2848</v>
      </c>
      <c r="O124" s="5" t="s">
        <v>2849</v>
      </c>
    </row>
    <row r="125" s="1" customFormat="1" spans="1:15">
      <c r="A125" s="5">
        <v>124</v>
      </c>
      <c r="B125" s="5" t="s">
        <v>2556</v>
      </c>
      <c r="C125" s="5" t="s">
        <v>2851</v>
      </c>
      <c r="D125" s="5" t="s">
        <v>2548</v>
      </c>
      <c r="E125" s="5" t="s">
        <v>150</v>
      </c>
      <c r="F125" s="5" t="s">
        <v>34</v>
      </c>
      <c r="G125" s="5">
        <v>2742.02</v>
      </c>
      <c r="H125" s="5">
        <v>82.2599999999998</v>
      </c>
      <c r="I125" s="5">
        <v>2659.76</v>
      </c>
      <c r="J125" s="5">
        <v>1</v>
      </c>
      <c r="K125" s="5" t="s">
        <v>33</v>
      </c>
      <c r="L125" s="5" t="s">
        <v>27</v>
      </c>
      <c r="M125" s="5"/>
      <c r="N125" s="5" t="s">
        <v>2852</v>
      </c>
      <c r="O125" s="5" t="s">
        <v>2853</v>
      </c>
    </row>
    <row r="126" s="1" customFormat="1" spans="1:15">
      <c r="A126" s="5">
        <v>125</v>
      </c>
      <c r="B126" s="5" t="s">
        <v>2556</v>
      </c>
      <c r="C126" s="5" t="s">
        <v>2854</v>
      </c>
      <c r="D126" s="5" t="s">
        <v>2548</v>
      </c>
      <c r="E126" s="5" t="s">
        <v>248</v>
      </c>
      <c r="F126" s="5" t="s">
        <v>82</v>
      </c>
      <c r="G126" s="5">
        <v>7941.73</v>
      </c>
      <c r="H126" s="5">
        <v>238.25</v>
      </c>
      <c r="I126" s="5">
        <v>7703.48</v>
      </c>
      <c r="J126" s="5">
        <v>1</v>
      </c>
      <c r="K126" s="5" t="s">
        <v>62</v>
      </c>
      <c r="L126" s="5" t="s">
        <v>27</v>
      </c>
      <c r="M126" s="5" t="s">
        <v>163</v>
      </c>
      <c r="N126" s="5" t="s">
        <v>2852</v>
      </c>
      <c r="O126" s="5" t="s">
        <v>2853</v>
      </c>
    </row>
    <row r="127" s="1" customFormat="1" spans="1:15">
      <c r="A127" s="5">
        <v>126</v>
      </c>
      <c r="B127" s="5" t="s">
        <v>2556</v>
      </c>
      <c r="C127" s="5" t="s">
        <v>2855</v>
      </c>
      <c r="D127" s="5" t="s">
        <v>2548</v>
      </c>
      <c r="E127" s="5" t="s">
        <v>42</v>
      </c>
      <c r="F127" s="5" t="s">
        <v>112</v>
      </c>
      <c r="G127" s="5">
        <v>4868.09</v>
      </c>
      <c r="H127" s="5">
        <v>146.04</v>
      </c>
      <c r="I127" s="5">
        <v>4722.05</v>
      </c>
      <c r="J127" s="5">
        <v>1</v>
      </c>
      <c r="K127" s="5" t="s">
        <v>33</v>
      </c>
      <c r="L127" s="5" t="s">
        <v>27</v>
      </c>
      <c r="M127" s="5"/>
      <c r="N127" s="5" t="s">
        <v>2852</v>
      </c>
      <c r="O127" s="5" t="s">
        <v>2853</v>
      </c>
    </row>
    <row r="128" s="1" customFormat="1" spans="1:15">
      <c r="A128" s="5">
        <v>127</v>
      </c>
      <c r="B128" s="5" t="s">
        <v>2556</v>
      </c>
      <c r="C128" s="5" t="s">
        <v>2856</v>
      </c>
      <c r="D128" s="5" t="s">
        <v>2548</v>
      </c>
      <c r="E128" s="5" t="s">
        <v>58</v>
      </c>
      <c r="F128" s="5" t="s">
        <v>59</v>
      </c>
      <c r="G128" s="5">
        <v>12229.68</v>
      </c>
      <c r="H128" s="5">
        <v>366.889999999999</v>
      </c>
      <c r="I128" s="5">
        <v>11862.79</v>
      </c>
      <c r="J128" s="5">
        <v>1</v>
      </c>
      <c r="K128" s="5" t="s">
        <v>67</v>
      </c>
      <c r="L128" s="5" t="s">
        <v>27</v>
      </c>
      <c r="M128" s="5" t="s">
        <v>160</v>
      </c>
      <c r="N128" s="5" t="s">
        <v>2852</v>
      </c>
      <c r="O128" s="5" t="s">
        <v>2853</v>
      </c>
    </row>
    <row r="129" s="1" customFormat="1" spans="1:15">
      <c r="A129" s="5">
        <v>128</v>
      </c>
      <c r="B129" s="5" t="s">
        <v>2561</v>
      </c>
      <c r="C129" s="5" t="s">
        <v>2857</v>
      </c>
      <c r="D129" s="5" t="s">
        <v>2563</v>
      </c>
      <c r="E129" s="5" t="s">
        <v>2642</v>
      </c>
      <c r="F129" s="5" t="s">
        <v>82</v>
      </c>
      <c r="G129" s="5">
        <v>315</v>
      </c>
      <c r="H129" s="5">
        <v>9.45</v>
      </c>
      <c r="I129" s="5">
        <v>305.55</v>
      </c>
      <c r="J129" s="5">
        <v>1</v>
      </c>
      <c r="K129" s="5" t="s">
        <v>62</v>
      </c>
      <c r="L129" s="5" t="s">
        <v>27</v>
      </c>
      <c r="M129" s="5" t="s">
        <v>163</v>
      </c>
      <c r="N129" s="5" t="s">
        <v>2858</v>
      </c>
      <c r="O129" s="5" t="s">
        <v>2859</v>
      </c>
    </row>
    <row r="130" s="1" customFormat="1" spans="1:15">
      <c r="A130" s="5">
        <v>129</v>
      </c>
      <c r="B130" s="5" t="s">
        <v>2561</v>
      </c>
      <c r="C130" s="5" t="s">
        <v>2860</v>
      </c>
      <c r="D130" s="5" t="s">
        <v>2563</v>
      </c>
      <c r="E130" s="5" t="s">
        <v>2642</v>
      </c>
      <c r="F130" s="5" t="s">
        <v>82</v>
      </c>
      <c r="G130" s="5">
        <v>315</v>
      </c>
      <c r="H130" s="5">
        <v>9.45</v>
      </c>
      <c r="I130" s="5">
        <v>305.55</v>
      </c>
      <c r="J130" s="5">
        <v>1</v>
      </c>
      <c r="K130" s="5" t="s">
        <v>62</v>
      </c>
      <c r="L130" s="5" t="s">
        <v>27</v>
      </c>
      <c r="M130" s="5" t="s">
        <v>163</v>
      </c>
      <c r="N130" s="5" t="s">
        <v>2858</v>
      </c>
      <c r="O130" s="5" t="s">
        <v>2859</v>
      </c>
    </row>
    <row r="131" s="1" customFormat="1" spans="1:15">
      <c r="A131" s="5">
        <v>130</v>
      </c>
      <c r="B131" s="5" t="s">
        <v>2561</v>
      </c>
      <c r="C131" s="5" t="s">
        <v>2861</v>
      </c>
      <c r="D131" s="5" t="s">
        <v>2563</v>
      </c>
      <c r="E131" s="5" t="s">
        <v>42</v>
      </c>
      <c r="F131" s="5" t="s">
        <v>112</v>
      </c>
      <c r="G131" s="5">
        <v>6179.79</v>
      </c>
      <c r="H131" s="5">
        <v>185.39</v>
      </c>
      <c r="I131" s="5">
        <v>5994.4</v>
      </c>
      <c r="J131" s="5">
        <v>1</v>
      </c>
      <c r="K131" s="5" t="s">
        <v>33</v>
      </c>
      <c r="L131" s="5" t="s">
        <v>27</v>
      </c>
      <c r="M131" s="5"/>
      <c r="N131" s="5" t="s">
        <v>2858</v>
      </c>
      <c r="O131" s="5" t="s">
        <v>2859</v>
      </c>
    </row>
    <row r="132" s="1" customFormat="1" spans="1:15">
      <c r="A132" s="5">
        <v>131</v>
      </c>
      <c r="B132" s="5" t="s">
        <v>2561</v>
      </c>
      <c r="C132" s="5" t="s">
        <v>2862</v>
      </c>
      <c r="D132" s="5" t="s">
        <v>2563</v>
      </c>
      <c r="E132" s="5" t="s">
        <v>2602</v>
      </c>
      <c r="F132" s="5" t="s">
        <v>59</v>
      </c>
      <c r="G132" s="5">
        <v>285.3</v>
      </c>
      <c r="H132" s="5">
        <v>8.56</v>
      </c>
      <c r="I132" s="5">
        <v>276.74</v>
      </c>
      <c r="J132" s="5">
        <v>1</v>
      </c>
      <c r="K132" s="5" t="s">
        <v>67</v>
      </c>
      <c r="L132" s="5" t="s">
        <v>27</v>
      </c>
      <c r="M132" s="5" t="s">
        <v>160</v>
      </c>
      <c r="N132" s="5" t="s">
        <v>2858</v>
      </c>
      <c r="O132" s="5" t="s">
        <v>2859</v>
      </c>
    </row>
    <row r="133" s="1" customFormat="1" spans="1:15">
      <c r="A133" s="5">
        <v>132</v>
      </c>
      <c r="B133" s="5" t="s">
        <v>2556</v>
      </c>
      <c r="C133" s="5" t="s">
        <v>2863</v>
      </c>
      <c r="D133" s="5" t="s">
        <v>2548</v>
      </c>
      <c r="E133" s="5" t="s">
        <v>150</v>
      </c>
      <c r="F133" s="5" t="s">
        <v>34</v>
      </c>
      <c r="G133" s="5">
        <v>3515.52</v>
      </c>
      <c r="H133" s="5">
        <v>105.47</v>
      </c>
      <c r="I133" s="5">
        <v>3410.05</v>
      </c>
      <c r="J133" s="5">
        <v>1</v>
      </c>
      <c r="K133" s="5" t="s">
        <v>33</v>
      </c>
      <c r="L133" s="5" t="s">
        <v>27</v>
      </c>
      <c r="M133" s="5"/>
      <c r="N133" s="5" t="s">
        <v>2864</v>
      </c>
      <c r="O133" s="5" t="s">
        <v>2865</v>
      </c>
    </row>
    <row r="134" s="1" customFormat="1" spans="1:15">
      <c r="A134" s="5">
        <v>133</v>
      </c>
      <c r="B134" s="5" t="s">
        <v>2556</v>
      </c>
      <c r="C134" s="5" t="s">
        <v>2866</v>
      </c>
      <c r="D134" s="5" t="s">
        <v>2548</v>
      </c>
      <c r="E134" s="5" t="s">
        <v>248</v>
      </c>
      <c r="F134" s="5" t="s">
        <v>82</v>
      </c>
      <c r="G134" s="5">
        <v>6494.4</v>
      </c>
      <c r="H134" s="5">
        <v>194.83</v>
      </c>
      <c r="I134" s="5">
        <v>6299.57</v>
      </c>
      <c r="J134" s="5">
        <v>1</v>
      </c>
      <c r="K134" s="5" t="s">
        <v>62</v>
      </c>
      <c r="L134" s="5" t="s">
        <v>27</v>
      </c>
      <c r="M134" s="5" t="s">
        <v>163</v>
      </c>
      <c r="N134" s="5" t="s">
        <v>2864</v>
      </c>
      <c r="O134" s="5" t="s">
        <v>2865</v>
      </c>
    </row>
    <row r="135" s="1" customFormat="1" spans="1:15">
      <c r="A135" s="5">
        <v>134</v>
      </c>
      <c r="B135" s="5" t="s">
        <v>2556</v>
      </c>
      <c r="C135" s="5" t="s">
        <v>2867</v>
      </c>
      <c r="D135" s="5" t="s">
        <v>2548</v>
      </c>
      <c r="E135" s="5" t="s">
        <v>42</v>
      </c>
      <c r="F135" s="5" t="s">
        <v>112</v>
      </c>
      <c r="G135" s="5">
        <v>2538.89</v>
      </c>
      <c r="H135" s="5">
        <v>76.1700000000001</v>
      </c>
      <c r="I135" s="5">
        <v>2462.72</v>
      </c>
      <c r="J135" s="5">
        <v>1</v>
      </c>
      <c r="K135" s="5" t="s">
        <v>33</v>
      </c>
      <c r="L135" s="5" t="s">
        <v>27</v>
      </c>
      <c r="M135" s="5"/>
      <c r="N135" s="5" t="s">
        <v>2864</v>
      </c>
      <c r="O135" s="5" t="s">
        <v>2865</v>
      </c>
    </row>
    <row r="136" s="1" customFormat="1" spans="1:15">
      <c r="A136" s="5">
        <v>135</v>
      </c>
      <c r="B136" s="5" t="s">
        <v>2556</v>
      </c>
      <c r="C136" s="5" t="s">
        <v>2868</v>
      </c>
      <c r="D136" s="5" t="s">
        <v>2548</v>
      </c>
      <c r="E136" s="5" t="s">
        <v>58</v>
      </c>
      <c r="F136" s="5" t="s">
        <v>59</v>
      </c>
      <c r="G136" s="5">
        <v>6417.64</v>
      </c>
      <c r="H136" s="5">
        <v>192.530000000001</v>
      </c>
      <c r="I136" s="5">
        <v>6225.11</v>
      </c>
      <c r="J136" s="5">
        <v>1</v>
      </c>
      <c r="K136" s="5" t="s">
        <v>67</v>
      </c>
      <c r="L136" s="5" t="s">
        <v>27</v>
      </c>
      <c r="M136" s="5" t="s">
        <v>160</v>
      </c>
      <c r="N136" s="5" t="s">
        <v>2864</v>
      </c>
      <c r="O136" s="5" t="s">
        <v>2865</v>
      </c>
    </row>
    <row r="137" s="1" customFormat="1" spans="1:15">
      <c r="A137" s="5">
        <v>136</v>
      </c>
      <c r="B137" s="5" t="s">
        <v>2556</v>
      </c>
      <c r="C137" s="5" t="s">
        <v>2869</v>
      </c>
      <c r="D137" s="5" t="s">
        <v>2548</v>
      </c>
      <c r="E137" s="5" t="s">
        <v>150</v>
      </c>
      <c r="F137" s="5" t="s">
        <v>34</v>
      </c>
      <c r="G137" s="5">
        <v>3438.65</v>
      </c>
      <c r="H137" s="5">
        <v>103.16</v>
      </c>
      <c r="I137" s="5">
        <v>3335.49</v>
      </c>
      <c r="J137" s="5">
        <v>1</v>
      </c>
      <c r="K137" s="5" t="s">
        <v>33</v>
      </c>
      <c r="L137" s="5" t="s">
        <v>27</v>
      </c>
      <c r="M137" s="5"/>
      <c r="N137" s="5" t="s">
        <v>2870</v>
      </c>
      <c r="O137" s="5" t="s">
        <v>2871</v>
      </c>
    </row>
    <row r="138" s="1" customFormat="1" spans="1:15">
      <c r="A138" s="5">
        <v>137</v>
      </c>
      <c r="B138" s="5" t="s">
        <v>2556</v>
      </c>
      <c r="C138" s="5" t="s">
        <v>2872</v>
      </c>
      <c r="D138" s="5" t="s">
        <v>2548</v>
      </c>
      <c r="E138" s="5" t="s">
        <v>248</v>
      </c>
      <c r="F138" s="5" t="s">
        <v>82</v>
      </c>
      <c r="G138" s="5">
        <v>9645.44</v>
      </c>
      <c r="H138" s="5">
        <v>289.360000000001</v>
      </c>
      <c r="I138" s="5">
        <v>9356.08</v>
      </c>
      <c r="J138" s="5">
        <v>1</v>
      </c>
      <c r="K138" s="5" t="s">
        <v>62</v>
      </c>
      <c r="L138" s="5" t="s">
        <v>27</v>
      </c>
      <c r="M138" s="5" t="s">
        <v>163</v>
      </c>
      <c r="N138" s="5" t="s">
        <v>2870</v>
      </c>
      <c r="O138" s="5" t="s">
        <v>2871</v>
      </c>
    </row>
    <row r="139" s="1" customFormat="1" spans="1:15">
      <c r="A139" s="5">
        <v>138</v>
      </c>
      <c r="B139" s="5" t="s">
        <v>2556</v>
      </c>
      <c r="C139" s="5" t="s">
        <v>2873</v>
      </c>
      <c r="D139" s="5" t="s">
        <v>2548</v>
      </c>
      <c r="E139" s="5" t="s">
        <v>42</v>
      </c>
      <c r="F139" s="5" t="s">
        <v>112</v>
      </c>
      <c r="G139" s="5">
        <v>3601.67</v>
      </c>
      <c r="H139" s="5">
        <v>108.05</v>
      </c>
      <c r="I139" s="5">
        <v>3493.62</v>
      </c>
      <c r="J139" s="5">
        <v>1</v>
      </c>
      <c r="K139" s="5" t="s">
        <v>33</v>
      </c>
      <c r="L139" s="5" t="s">
        <v>27</v>
      </c>
      <c r="M139" s="5"/>
      <c r="N139" s="5" t="s">
        <v>2870</v>
      </c>
      <c r="O139" s="5" t="s">
        <v>2871</v>
      </c>
    </row>
    <row r="140" s="1" customFormat="1" spans="1:15">
      <c r="A140" s="5">
        <v>139</v>
      </c>
      <c r="B140" s="5" t="s">
        <v>2556</v>
      </c>
      <c r="C140" s="5" t="s">
        <v>2874</v>
      </c>
      <c r="D140" s="5" t="s">
        <v>2548</v>
      </c>
      <c r="E140" s="5" t="s">
        <v>58</v>
      </c>
      <c r="F140" s="5" t="s">
        <v>59</v>
      </c>
      <c r="G140" s="5">
        <v>11621.28</v>
      </c>
      <c r="H140" s="5">
        <v>348.640000000001</v>
      </c>
      <c r="I140" s="5">
        <v>11272.64</v>
      </c>
      <c r="J140" s="5">
        <v>1</v>
      </c>
      <c r="K140" s="5" t="s">
        <v>67</v>
      </c>
      <c r="L140" s="5" t="s">
        <v>27</v>
      </c>
      <c r="M140" s="5" t="s">
        <v>160</v>
      </c>
      <c r="N140" s="5" t="s">
        <v>2870</v>
      </c>
      <c r="O140" s="5" t="s">
        <v>2871</v>
      </c>
    </row>
    <row r="141" s="1" customFormat="1" spans="1:15">
      <c r="A141" s="5">
        <v>140</v>
      </c>
      <c r="B141" s="5" t="s">
        <v>2551</v>
      </c>
      <c r="C141" s="5" t="s">
        <v>2875</v>
      </c>
      <c r="D141" s="5" t="s">
        <v>2548</v>
      </c>
      <c r="E141" s="5" t="s">
        <v>49</v>
      </c>
      <c r="F141" s="5" t="s">
        <v>49</v>
      </c>
      <c r="G141" s="5">
        <v>6153.68</v>
      </c>
      <c r="H141" s="5">
        <v>184.61</v>
      </c>
      <c r="I141" s="5">
        <v>5969.07</v>
      </c>
      <c r="J141" s="5">
        <v>1</v>
      </c>
      <c r="K141" s="5" t="s">
        <v>67</v>
      </c>
      <c r="L141" s="5" t="s">
        <v>27</v>
      </c>
      <c r="M141" s="5" t="s">
        <v>211</v>
      </c>
      <c r="N141" s="5" t="s">
        <v>2876</v>
      </c>
      <c r="O141" s="5" t="s">
        <v>2877</v>
      </c>
    </row>
    <row r="142" s="1" customFormat="1" spans="1:15">
      <c r="A142" s="5">
        <v>141</v>
      </c>
      <c r="B142" s="5" t="s">
        <v>2551</v>
      </c>
      <c r="C142" s="5" t="s">
        <v>2878</v>
      </c>
      <c r="D142" s="5" t="s">
        <v>2548</v>
      </c>
      <c r="E142" s="5" t="s">
        <v>49</v>
      </c>
      <c r="F142" s="5" t="s">
        <v>49</v>
      </c>
      <c r="G142" s="5">
        <v>5612.55</v>
      </c>
      <c r="H142" s="5">
        <v>168.38</v>
      </c>
      <c r="I142" s="5">
        <v>5444.17</v>
      </c>
      <c r="J142" s="5">
        <v>1</v>
      </c>
      <c r="K142" s="5" t="s">
        <v>67</v>
      </c>
      <c r="L142" s="5" t="s">
        <v>27</v>
      </c>
      <c r="M142" s="5" t="s">
        <v>211</v>
      </c>
      <c r="N142" s="5" t="s">
        <v>2879</v>
      </c>
      <c r="O142" s="5" t="s">
        <v>2880</v>
      </c>
    </row>
    <row r="143" s="1" customFormat="1" spans="1:15">
      <c r="A143" s="5">
        <v>142</v>
      </c>
      <c r="B143" s="5" t="s">
        <v>2551</v>
      </c>
      <c r="C143" s="5" t="s">
        <v>2881</v>
      </c>
      <c r="D143" s="5" t="s">
        <v>2548</v>
      </c>
      <c r="E143" s="5" t="s">
        <v>499</v>
      </c>
      <c r="F143" s="5" t="s">
        <v>49</v>
      </c>
      <c r="G143" s="5">
        <v>6876.88</v>
      </c>
      <c r="H143" s="5">
        <v>206.31</v>
      </c>
      <c r="I143" s="5">
        <v>6670.57</v>
      </c>
      <c r="J143" s="5">
        <v>1</v>
      </c>
      <c r="K143" s="5" t="s">
        <v>67</v>
      </c>
      <c r="L143" s="5" t="s">
        <v>27</v>
      </c>
      <c r="M143" s="5" t="s">
        <v>211</v>
      </c>
      <c r="N143" s="5" t="s">
        <v>2882</v>
      </c>
      <c r="O143" s="5" t="s">
        <v>2883</v>
      </c>
    </row>
    <row r="144" s="1" customFormat="1" spans="1:15">
      <c r="A144" s="5">
        <v>143</v>
      </c>
      <c r="B144" s="5" t="s">
        <v>2551</v>
      </c>
      <c r="C144" s="5" t="s">
        <v>2884</v>
      </c>
      <c r="D144" s="5" t="s">
        <v>2563</v>
      </c>
      <c r="E144" s="5" t="s">
        <v>49</v>
      </c>
      <c r="F144" s="5" t="s">
        <v>49</v>
      </c>
      <c r="G144" s="5">
        <v>1000.8</v>
      </c>
      <c r="H144" s="5">
        <v>30.02</v>
      </c>
      <c r="I144" s="5">
        <v>970.78</v>
      </c>
      <c r="J144" s="5">
        <v>1</v>
      </c>
      <c r="K144" s="5" t="s">
        <v>67</v>
      </c>
      <c r="L144" s="5" t="s">
        <v>27</v>
      </c>
      <c r="M144" s="5" t="s">
        <v>211</v>
      </c>
      <c r="N144" s="5" t="s">
        <v>2885</v>
      </c>
      <c r="O144" s="5" t="s">
        <v>2886</v>
      </c>
    </row>
    <row r="145" s="1" customFormat="1" spans="1:15">
      <c r="A145" s="5">
        <v>144</v>
      </c>
      <c r="B145" s="5" t="s">
        <v>2551</v>
      </c>
      <c r="C145" s="5" t="s">
        <v>2887</v>
      </c>
      <c r="D145" s="5" t="s">
        <v>2548</v>
      </c>
      <c r="E145" s="5" t="s">
        <v>49</v>
      </c>
      <c r="F145" s="5" t="s">
        <v>49</v>
      </c>
      <c r="G145" s="5">
        <v>5704.94</v>
      </c>
      <c r="H145" s="5">
        <v>171.15</v>
      </c>
      <c r="I145" s="5">
        <v>5533.79</v>
      </c>
      <c r="J145" s="5">
        <v>1</v>
      </c>
      <c r="K145" s="5" t="s">
        <v>67</v>
      </c>
      <c r="L145" s="5" t="s">
        <v>27</v>
      </c>
      <c r="M145" s="5" t="s">
        <v>211</v>
      </c>
      <c r="N145" s="5" t="s">
        <v>2888</v>
      </c>
      <c r="O145" s="5" t="s">
        <v>2889</v>
      </c>
    </row>
    <row r="146" s="1" customFormat="1" spans="1:15">
      <c r="A146" s="5">
        <v>145</v>
      </c>
      <c r="B146" s="5" t="s">
        <v>2551</v>
      </c>
      <c r="C146" s="5" t="s">
        <v>2890</v>
      </c>
      <c r="D146" s="5" t="s">
        <v>2563</v>
      </c>
      <c r="E146" s="5" t="s">
        <v>49</v>
      </c>
      <c r="F146" s="5" t="s">
        <v>49</v>
      </c>
      <c r="G146" s="5">
        <v>9334.39</v>
      </c>
      <c r="H146" s="5">
        <v>280.03</v>
      </c>
      <c r="I146" s="5">
        <v>9054.36</v>
      </c>
      <c r="J146" s="5">
        <v>1</v>
      </c>
      <c r="K146" s="5" t="s">
        <v>67</v>
      </c>
      <c r="L146" s="5" t="s">
        <v>27</v>
      </c>
      <c r="M146" s="5" t="s">
        <v>211</v>
      </c>
      <c r="N146" s="5" t="s">
        <v>2891</v>
      </c>
      <c r="O146" s="5" t="s">
        <v>2892</v>
      </c>
    </row>
    <row r="147" s="1" customFormat="1" spans="1:15">
      <c r="A147" s="5">
        <v>146</v>
      </c>
      <c r="B147" s="5" t="s">
        <v>2551</v>
      </c>
      <c r="C147" s="5" t="s">
        <v>2893</v>
      </c>
      <c r="D147" s="5" t="s">
        <v>2548</v>
      </c>
      <c r="E147" s="5" t="s">
        <v>49</v>
      </c>
      <c r="F147" s="5" t="s">
        <v>49</v>
      </c>
      <c r="G147" s="5">
        <v>8366.2</v>
      </c>
      <c r="H147" s="5">
        <v>250.99</v>
      </c>
      <c r="I147" s="5">
        <v>8115.21</v>
      </c>
      <c r="J147" s="5">
        <v>1</v>
      </c>
      <c r="K147" s="5" t="s">
        <v>67</v>
      </c>
      <c r="L147" s="5" t="s">
        <v>27</v>
      </c>
      <c r="M147" s="5" t="s">
        <v>211</v>
      </c>
      <c r="N147" s="5" t="s">
        <v>2894</v>
      </c>
      <c r="O147" s="5" t="s">
        <v>2895</v>
      </c>
    </row>
    <row r="148" s="1" customFormat="1" spans="1:15">
      <c r="A148" s="5">
        <v>147</v>
      </c>
      <c r="B148" s="5" t="s">
        <v>2551</v>
      </c>
      <c r="C148" s="5" t="s">
        <v>2896</v>
      </c>
      <c r="D148" s="5" t="s">
        <v>2548</v>
      </c>
      <c r="E148" s="5" t="s">
        <v>227</v>
      </c>
      <c r="F148" s="5" t="s">
        <v>49</v>
      </c>
      <c r="G148" s="5">
        <v>6368.76</v>
      </c>
      <c r="H148" s="5">
        <v>191.06</v>
      </c>
      <c r="I148" s="5">
        <v>6177.7</v>
      </c>
      <c r="J148" s="5">
        <v>1</v>
      </c>
      <c r="K148" s="5" t="s">
        <v>67</v>
      </c>
      <c r="L148" s="5" t="s">
        <v>27</v>
      </c>
      <c r="M148" s="5" t="s">
        <v>211</v>
      </c>
      <c r="N148" s="5" t="s">
        <v>2897</v>
      </c>
      <c r="O148" s="5" t="s">
        <v>2898</v>
      </c>
    </row>
    <row r="149" s="1" customFormat="1" spans="1:15">
      <c r="A149" s="5">
        <v>148</v>
      </c>
      <c r="B149" s="5" t="s">
        <v>2551</v>
      </c>
      <c r="C149" s="5" t="s">
        <v>2899</v>
      </c>
      <c r="D149" s="5" t="s">
        <v>2548</v>
      </c>
      <c r="E149" s="5" t="s">
        <v>49</v>
      </c>
      <c r="F149" s="5" t="s">
        <v>49</v>
      </c>
      <c r="G149" s="5">
        <v>3792.25</v>
      </c>
      <c r="H149" s="5">
        <v>113.77</v>
      </c>
      <c r="I149" s="5">
        <v>3678.48</v>
      </c>
      <c r="J149" s="5">
        <v>1</v>
      </c>
      <c r="K149" s="5" t="s">
        <v>67</v>
      </c>
      <c r="L149" s="5" t="s">
        <v>27</v>
      </c>
      <c r="M149" s="5" t="s">
        <v>211</v>
      </c>
      <c r="N149" s="5" t="s">
        <v>2900</v>
      </c>
      <c r="O149" s="5" t="s">
        <v>2901</v>
      </c>
    </row>
    <row r="150" s="1" customFormat="1" spans="1:15">
      <c r="A150" s="5">
        <v>149</v>
      </c>
      <c r="B150" s="5" t="s">
        <v>2551</v>
      </c>
      <c r="C150" s="5" t="s">
        <v>2902</v>
      </c>
      <c r="D150" s="5" t="s">
        <v>2548</v>
      </c>
      <c r="E150" s="5" t="s">
        <v>49</v>
      </c>
      <c r="F150" s="5" t="s">
        <v>49</v>
      </c>
      <c r="G150" s="5">
        <v>7519.57</v>
      </c>
      <c r="H150" s="5">
        <v>225.59</v>
      </c>
      <c r="I150" s="5">
        <v>7293.98</v>
      </c>
      <c r="J150" s="5">
        <v>1</v>
      </c>
      <c r="K150" s="5" t="s">
        <v>67</v>
      </c>
      <c r="L150" s="5" t="s">
        <v>27</v>
      </c>
      <c r="M150" s="5" t="s">
        <v>211</v>
      </c>
      <c r="N150" s="5" t="s">
        <v>2903</v>
      </c>
      <c r="O150" s="5" t="s">
        <v>2904</v>
      </c>
    </row>
    <row r="151" s="1" customFormat="1" spans="1:15">
      <c r="A151" s="5">
        <v>150</v>
      </c>
      <c r="B151" s="5" t="s">
        <v>2561</v>
      </c>
      <c r="C151" s="5" t="s">
        <v>2905</v>
      </c>
      <c r="D151" s="5" t="s">
        <v>2563</v>
      </c>
      <c r="E151" s="5" t="s">
        <v>42</v>
      </c>
      <c r="F151" s="5" t="s">
        <v>112</v>
      </c>
      <c r="G151" s="5">
        <v>3599.02</v>
      </c>
      <c r="H151" s="5">
        <v>107.97</v>
      </c>
      <c r="I151" s="5">
        <v>3491.05</v>
      </c>
      <c r="J151" s="5">
        <v>1</v>
      </c>
      <c r="K151" s="5" t="s">
        <v>33</v>
      </c>
      <c r="L151" s="5" t="s">
        <v>27</v>
      </c>
      <c r="M151" s="5"/>
      <c r="N151" s="5" t="s">
        <v>2906</v>
      </c>
      <c r="O151" s="5" t="s">
        <v>2907</v>
      </c>
    </row>
    <row r="152" s="1" customFormat="1" spans="1:15">
      <c r="A152" s="5">
        <v>151</v>
      </c>
      <c r="B152" s="5" t="s">
        <v>2561</v>
      </c>
      <c r="C152" s="5" t="s">
        <v>2908</v>
      </c>
      <c r="D152" s="5" t="s">
        <v>2563</v>
      </c>
      <c r="E152" s="5" t="s">
        <v>42</v>
      </c>
      <c r="F152" s="5" t="s">
        <v>112</v>
      </c>
      <c r="G152" s="5">
        <v>3514.29</v>
      </c>
      <c r="H152" s="5">
        <v>105.43</v>
      </c>
      <c r="I152" s="5">
        <v>3408.86</v>
      </c>
      <c r="J152" s="5">
        <v>1</v>
      </c>
      <c r="K152" s="5" t="s">
        <v>33</v>
      </c>
      <c r="L152" s="5" t="s">
        <v>27</v>
      </c>
      <c r="M152" s="5"/>
      <c r="N152" s="5" t="s">
        <v>2909</v>
      </c>
      <c r="O152" s="5" t="s">
        <v>2910</v>
      </c>
    </row>
    <row r="153" s="1" customFormat="1" spans="1:15">
      <c r="A153" s="5">
        <v>152</v>
      </c>
      <c r="B153" s="5" t="s">
        <v>2556</v>
      </c>
      <c r="C153" s="5" t="s">
        <v>2911</v>
      </c>
      <c r="D153" s="5" t="s">
        <v>2548</v>
      </c>
      <c r="E153" s="5" t="s">
        <v>42</v>
      </c>
      <c r="F153" s="5" t="s">
        <v>112</v>
      </c>
      <c r="G153" s="5">
        <v>2354.5</v>
      </c>
      <c r="H153" s="5">
        <v>70.6399999999999</v>
      </c>
      <c r="I153" s="5">
        <v>2283.86</v>
      </c>
      <c r="J153" s="5">
        <v>1</v>
      </c>
      <c r="K153" s="5" t="s">
        <v>33</v>
      </c>
      <c r="L153" s="5" t="s">
        <v>27</v>
      </c>
      <c r="M153" s="5"/>
      <c r="N153" s="5" t="s">
        <v>2578</v>
      </c>
      <c r="O153" s="5" t="s">
        <v>2579</v>
      </c>
    </row>
    <row r="154" s="1" customFormat="1" spans="1:15">
      <c r="A154" s="5">
        <v>153</v>
      </c>
      <c r="B154" s="5" t="s">
        <v>2556</v>
      </c>
      <c r="C154" s="5" t="s">
        <v>2912</v>
      </c>
      <c r="D154" s="5" t="s">
        <v>2548</v>
      </c>
      <c r="E154" s="5" t="s">
        <v>42</v>
      </c>
      <c r="F154" s="5" t="s">
        <v>112</v>
      </c>
      <c r="G154" s="5">
        <v>4556.67</v>
      </c>
      <c r="H154" s="5">
        <v>136.7</v>
      </c>
      <c r="I154" s="5">
        <v>4419.97</v>
      </c>
      <c r="J154" s="5">
        <v>1</v>
      </c>
      <c r="K154" s="5" t="s">
        <v>33</v>
      </c>
      <c r="L154" s="5" t="s">
        <v>27</v>
      </c>
      <c r="M154" s="5"/>
      <c r="N154" s="5" t="s">
        <v>2913</v>
      </c>
      <c r="O154" s="5" t="s">
        <v>2914</v>
      </c>
    </row>
    <row r="155" s="1" customFormat="1" spans="1:15">
      <c r="A155" s="5">
        <v>154</v>
      </c>
      <c r="B155" s="5" t="s">
        <v>2556</v>
      </c>
      <c r="C155" s="5" t="s">
        <v>2915</v>
      </c>
      <c r="D155" s="5" t="s">
        <v>2548</v>
      </c>
      <c r="E155" s="5" t="s">
        <v>150</v>
      </c>
      <c r="F155" s="5" t="s">
        <v>34</v>
      </c>
      <c r="G155" s="5">
        <v>3718.19</v>
      </c>
      <c r="H155" s="5">
        <v>111.55</v>
      </c>
      <c r="I155" s="5">
        <v>3606.64</v>
      </c>
      <c r="J155" s="5">
        <v>1</v>
      </c>
      <c r="K155" s="5" t="s">
        <v>33</v>
      </c>
      <c r="L155" s="5" t="s">
        <v>27</v>
      </c>
      <c r="M155" s="5"/>
      <c r="N155" s="5" t="s">
        <v>2913</v>
      </c>
      <c r="O155" s="5" t="s">
        <v>2914</v>
      </c>
    </row>
    <row r="156" s="1" customFormat="1" spans="1:15">
      <c r="A156" s="5">
        <v>155</v>
      </c>
      <c r="B156" s="5" t="s">
        <v>2556</v>
      </c>
      <c r="C156" s="5" t="s">
        <v>2916</v>
      </c>
      <c r="D156" s="5" t="s">
        <v>2548</v>
      </c>
      <c r="E156" s="5" t="s">
        <v>58</v>
      </c>
      <c r="F156" s="5" t="s">
        <v>59</v>
      </c>
      <c r="G156" s="5">
        <v>5871.82</v>
      </c>
      <c r="H156" s="5">
        <v>176.15</v>
      </c>
      <c r="I156" s="5">
        <v>5695.67</v>
      </c>
      <c r="J156" s="5">
        <v>1</v>
      </c>
      <c r="K156" s="5" t="s">
        <v>67</v>
      </c>
      <c r="L156" s="5" t="s">
        <v>27</v>
      </c>
      <c r="M156" s="5" t="s">
        <v>160</v>
      </c>
      <c r="N156" s="5" t="s">
        <v>2597</v>
      </c>
      <c r="O156" s="5" t="s">
        <v>2598</v>
      </c>
    </row>
    <row r="157" s="1" customFormat="1" spans="1:15">
      <c r="A157" s="5">
        <v>156</v>
      </c>
      <c r="B157" s="5" t="s">
        <v>2556</v>
      </c>
      <c r="C157" s="5" t="s">
        <v>2917</v>
      </c>
      <c r="D157" s="5" t="s">
        <v>2548</v>
      </c>
      <c r="E157" s="5" t="s">
        <v>58</v>
      </c>
      <c r="F157" s="5" t="s">
        <v>59</v>
      </c>
      <c r="G157" s="5">
        <v>9606.64</v>
      </c>
      <c r="H157" s="5">
        <v>288.199999999999</v>
      </c>
      <c r="I157" s="5">
        <v>9318.44</v>
      </c>
      <c r="J157" s="5">
        <v>1</v>
      </c>
      <c r="K157" s="5" t="s">
        <v>67</v>
      </c>
      <c r="L157" s="5" t="s">
        <v>27</v>
      </c>
      <c r="M157" s="5" t="s">
        <v>160</v>
      </c>
      <c r="N157" s="5" t="s">
        <v>2572</v>
      </c>
      <c r="O157" s="5" t="s">
        <v>2573</v>
      </c>
    </row>
    <row r="158" s="1" customFormat="1" spans="1:15">
      <c r="A158" s="5">
        <v>157</v>
      </c>
      <c r="B158" s="5" t="s">
        <v>2556</v>
      </c>
      <c r="C158" s="5" t="s">
        <v>2918</v>
      </c>
      <c r="D158" s="5" t="s">
        <v>2548</v>
      </c>
      <c r="E158" s="5" t="s">
        <v>58</v>
      </c>
      <c r="F158" s="5" t="s">
        <v>59</v>
      </c>
      <c r="G158" s="5">
        <v>13475.72</v>
      </c>
      <c r="H158" s="5">
        <v>404.269999999999</v>
      </c>
      <c r="I158" s="5">
        <v>13071.45</v>
      </c>
      <c r="J158" s="5">
        <v>1</v>
      </c>
      <c r="K158" s="5" t="s">
        <v>67</v>
      </c>
      <c r="L158" s="5" t="s">
        <v>27</v>
      </c>
      <c r="M158" s="5" t="s">
        <v>160</v>
      </c>
      <c r="N158" s="5" t="s">
        <v>2593</v>
      </c>
      <c r="O158" s="5" t="s">
        <v>2594</v>
      </c>
    </row>
    <row r="159" s="1" customFormat="1" spans="1:15">
      <c r="A159" s="5">
        <v>158</v>
      </c>
      <c r="B159" s="5" t="s">
        <v>2556</v>
      </c>
      <c r="C159" s="5" t="s">
        <v>2919</v>
      </c>
      <c r="D159" s="5" t="s">
        <v>2548</v>
      </c>
      <c r="E159" s="5" t="s">
        <v>58</v>
      </c>
      <c r="F159" s="5" t="s">
        <v>59</v>
      </c>
      <c r="G159" s="5">
        <v>4293.55</v>
      </c>
      <c r="H159" s="5">
        <v>128.81</v>
      </c>
      <c r="I159" s="5">
        <v>4164.74</v>
      </c>
      <c r="J159" s="5">
        <v>1</v>
      </c>
      <c r="K159" s="5" t="s">
        <v>67</v>
      </c>
      <c r="L159" s="5" t="s">
        <v>27</v>
      </c>
      <c r="M159" s="5" t="s">
        <v>160</v>
      </c>
      <c r="N159" s="5" t="s">
        <v>2913</v>
      </c>
      <c r="O159" s="5" t="s">
        <v>2914</v>
      </c>
    </row>
    <row r="160" s="1" customFormat="1" spans="1:15">
      <c r="A160" s="5">
        <v>159</v>
      </c>
      <c r="B160" s="5" t="s">
        <v>2561</v>
      </c>
      <c r="C160" s="5" t="s">
        <v>2920</v>
      </c>
      <c r="D160" s="5" t="s">
        <v>2563</v>
      </c>
      <c r="E160" s="5" t="s">
        <v>2602</v>
      </c>
      <c r="F160" s="5" t="s">
        <v>59</v>
      </c>
      <c r="G160" s="5">
        <v>899.35</v>
      </c>
      <c r="H160" s="5">
        <v>26.98</v>
      </c>
      <c r="I160" s="5">
        <v>872.37</v>
      </c>
      <c r="J160" s="5">
        <v>1</v>
      </c>
      <c r="K160" s="5" t="s">
        <v>67</v>
      </c>
      <c r="L160" s="5" t="s">
        <v>27</v>
      </c>
      <c r="M160" s="5" t="s">
        <v>160</v>
      </c>
      <c r="N160" s="5" t="s">
        <v>2921</v>
      </c>
      <c r="O160" s="5" t="s">
        <v>2922</v>
      </c>
    </row>
    <row r="161" s="1" customFormat="1" spans="1:15">
      <c r="A161" s="5">
        <v>160</v>
      </c>
      <c r="B161" s="5" t="s">
        <v>2561</v>
      </c>
      <c r="C161" s="5" t="s">
        <v>2923</v>
      </c>
      <c r="D161" s="5" t="s">
        <v>2563</v>
      </c>
      <c r="E161" s="5" t="s">
        <v>2602</v>
      </c>
      <c r="F161" s="5" t="s">
        <v>59</v>
      </c>
      <c r="G161" s="5">
        <v>898.2</v>
      </c>
      <c r="H161" s="5">
        <v>26.95</v>
      </c>
      <c r="I161" s="5">
        <v>871.25</v>
      </c>
      <c r="J161" s="5">
        <v>1</v>
      </c>
      <c r="K161" s="5" t="s">
        <v>67</v>
      </c>
      <c r="L161" s="5" t="s">
        <v>27</v>
      </c>
      <c r="M161" s="5" t="s">
        <v>160</v>
      </c>
      <c r="N161" s="5" t="s">
        <v>2909</v>
      </c>
      <c r="O161" s="5" t="s">
        <v>2910</v>
      </c>
    </row>
    <row r="162" s="1" customFormat="1" spans="1:15">
      <c r="A162" s="5">
        <v>161</v>
      </c>
      <c r="B162" s="5" t="s">
        <v>2561</v>
      </c>
      <c r="C162" s="5" t="s">
        <v>2924</v>
      </c>
      <c r="D162" s="5" t="s">
        <v>2548</v>
      </c>
      <c r="E162" s="5" t="s">
        <v>464</v>
      </c>
      <c r="F162" s="5" t="s">
        <v>59</v>
      </c>
      <c r="G162" s="5">
        <v>13089.75</v>
      </c>
      <c r="H162" s="5">
        <v>392.69</v>
      </c>
      <c r="I162" s="5">
        <v>12697.06</v>
      </c>
      <c r="J162" s="5">
        <v>1</v>
      </c>
      <c r="K162" s="5" t="s">
        <v>67</v>
      </c>
      <c r="L162" s="5" t="s">
        <v>27</v>
      </c>
      <c r="M162" s="5" t="s">
        <v>160</v>
      </c>
      <c r="N162" s="5" t="s">
        <v>2584</v>
      </c>
      <c r="O162" s="5" t="s">
        <v>2585</v>
      </c>
    </row>
    <row r="163" s="1" customFormat="1" spans="1:15">
      <c r="A163" s="5">
        <v>162</v>
      </c>
      <c r="B163" s="5" t="s">
        <v>2925</v>
      </c>
      <c r="C163" s="5" t="s">
        <v>2926</v>
      </c>
      <c r="D163" s="5" t="s">
        <v>2563</v>
      </c>
      <c r="E163" s="5" t="s">
        <v>162</v>
      </c>
      <c r="F163" s="5" t="s">
        <v>82</v>
      </c>
      <c r="G163" s="5">
        <v>165</v>
      </c>
      <c r="H163" s="5">
        <v>165</v>
      </c>
      <c r="I163" s="5">
        <v>0</v>
      </c>
      <c r="J163" s="5">
        <v>1</v>
      </c>
      <c r="K163" s="5" t="s">
        <v>62</v>
      </c>
      <c r="L163" s="5" t="s">
        <v>27</v>
      </c>
      <c r="M163" s="5" t="s">
        <v>163</v>
      </c>
      <c r="N163" s="5" t="s">
        <v>2927</v>
      </c>
      <c r="O163" s="5" t="s">
        <v>2928</v>
      </c>
    </row>
    <row r="164" s="1" customFormat="1" spans="1:15">
      <c r="A164" s="5">
        <v>163</v>
      </c>
      <c r="B164" s="5" t="s">
        <v>2925</v>
      </c>
      <c r="C164" s="5" t="s">
        <v>2929</v>
      </c>
      <c r="D164" s="5" t="s">
        <v>2563</v>
      </c>
      <c r="E164" s="5" t="s">
        <v>142</v>
      </c>
      <c r="F164" s="5" t="s">
        <v>82</v>
      </c>
      <c r="G164" s="5">
        <v>7.73</v>
      </c>
      <c r="H164" s="5">
        <v>7.73</v>
      </c>
      <c r="I164" s="5">
        <v>0</v>
      </c>
      <c r="J164" s="5">
        <v>1</v>
      </c>
      <c r="K164" s="5" t="s">
        <v>62</v>
      </c>
      <c r="L164" s="5" t="s">
        <v>27</v>
      </c>
      <c r="M164" s="5" t="s">
        <v>163</v>
      </c>
      <c r="N164" s="5" t="s">
        <v>2930</v>
      </c>
      <c r="O164" s="5" t="s">
        <v>2931</v>
      </c>
    </row>
    <row r="165" s="1" customFormat="1" spans="1:15">
      <c r="A165" s="5">
        <v>164</v>
      </c>
      <c r="B165" s="5" t="s">
        <v>2561</v>
      </c>
      <c r="C165" s="5" t="s">
        <v>2932</v>
      </c>
      <c r="D165" s="5" t="s">
        <v>2563</v>
      </c>
      <c r="E165" s="5" t="s">
        <v>2249</v>
      </c>
      <c r="F165" s="5" t="s">
        <v>82</v>
      </c>
      <c r="G165" s="5">
        <v>873</v>
      </c>
      <c r="H165" s="5">
        <v>26.19</v>
      </c>
      <c r="I165" s="5">
        <v>846.81</v>
      </c>
      <c r="J165" s="5">
        <v>1</v>
      </c>
      <c r="K165" s="5" t="s">
        <v>62</v>
      </c>
      <c r="L165" s="5" t="s">
        <v>27</v>
      </c>
      <c r="M165" s="5" t="s">
        <v>163</v>
      </c>
      <c r="N165" s="5" t="s">
        <v>2909</v>
      </c>
      <c r="O165" s="5" t="s">
        <v>2910</v>
      </c>
    </row>
    <row r="166" s="1" customFormat="1" spans="1:15">
      <c r="A166" s="5">
        <v>165</v>
      </c>
      <c r="B166" s="5" t="s">
        <v>2561</v>
      </c>
      <c r="C166" s="5" t="s">
        <v>2933</v>
      </c>
      <c r="D166" s="5" t="s">
        <v>2563</v>
      </c>
      <c r="E166" s="5" t="s">
        <v>2249</v>
      </c>
      <c r="F166" s="5" t="s">
        <v>82</v>
      </c>
      <c r="G166" s="5">
        <v>873</v>
      </c>
      <c r="H166" s="5">
        <v>26.19</v>
      </c>
      <c r="I166" s="5">
        <v>846.81</v>
      </c>
      <c r="J166" s="5">
        <v>1</v>
      </c>
      <c r="K166" s="5" t="s">
        <v>62</v>
      </c>
      <c r="L166" s="5" t="s">
        <v>27</v>
      </c>
      <c r="M166" s="5" t="s">
        <v>163</v>
      </c>
      <c r="N166" s="5" t="s">
        <v>2909</v>
      </c>
      <c r="O166" s="5" t="s">
        <v>2910</v>
      </c>
    </row>
    <row r="167" s="1" customFormat="1" spans="1:15">
      <c r="A167" s="5">
        <v>166</v>
      </c>
      <c r="B167" s="5" t="s">
        <v>2925</v>
      </c>
      <c r="C167" s="5" t="s">
        <v>2934</v>
      </c>
      <c r="D167" s="5" t="s">
        <v>2563</v>
      </c>
      <c r="E167" s="5" t="s">
        <v>2935</v>
      </c>
      <c r="F167" s="5" t="s">
        <v>82</v>
      </c>
      <c r="G167" s="5">
        <v>128.4</v>
      </c>
      <c r="H167" s="5">
        <v>128.4</v>
      </c>
      <c r="I167" s="5">
        <v>0</v>
      </c>
      <c r="J167" s="5">
        <v>1</v>
      </c>
      <c r="K167" s="5" t="s">
        <v>62</v>
      </c>
      <c r="L167" s="5" t="s">
        <v>27</v>
      </c>
      <c r="M167" s="5" t="s">
        <v>163</v>
      </c>
      <c r="N167" s="5" t="s">
        <v>2936</v>
      </c>
      <c r="O167" s="5" t="s">
        <v>2937</v>
      </c>
    </row>
    <row r="168" s="1" customFormat="1" spans="1:15">
      <c r="A168" s="5">
        <v>167</v>
      </c>
      <c r="B168" s="5" t="s">
        <v>2561</v>
      </c>
      <c r="C168" s="5" t="s">
        <v>2938</v>
      </c>
      <c r="D168" s="5" t="s">
        <v>2548</v>
      </c>
      <c r="E168" s="5" t="s">
        <v>248</v>
      </c>
      <c r="F168" s="5" t="s">
        <v>82</v>
      </c>
      <c r="G168" s="5">
        <v>6180.47</v>
      </c>
      <c r="H168" s="5">
        <v>185.41</v>
      </c>
      <c r="I168" s="5">
        <v>5995.06</v>
      </c>
      <c r="J168" s="5">
        <v>1</v>
      </c>
      <c r="K168" s="5" t="s">
        <v>62</v>
      </c>
      <c r="L168" s="5" t="s">
        <v>27</v>
      </c>
      <c r="M168" s="5" t="s">
        <v>163</v>
      </c>
      <c r="N168" s="5" t="s">
        <v>2906</v>
      </c>
      <c r="O168" s="5" t="s">
        <v>2907</v>
      </c>
    </row>
    <row r="169" s="1" customFormat="1" spans="1:15">
      <c r="A169" s="5">
        <v>168</v>
      </c>
      <c r="B169" s="5" t="s">
        <v>2561</v>
      </c>
      <c r="C169" s="5" t="s">
        <v>2939</v>
      </c>
      <c r="D169" s="5" t="s">
        <v>2548</v>
      </c>
      <c r="E169" s="5" t="s">
        <v>2940</v>
      </c>
      <c r="F169" s="5" t="s">
        <v>82</v>
      </c>
      <c r="G169" s="5">
        <v>6400.72</v>
      </c>
      <c r="H169" s="5">
        <v>192.02</v>
      </c>
      <c r="I169" s="5">
        <v>6208.7</v>
      </c>
      <c r="J169" s="5">
        <v>1</v>
      </c>
      <c r="K169" s="5" t="s">
        <v>62</v>
      </c>
      <c r="L169" s="5" t="s">
        <v>27</v>
      </c>
      <c r="M169" s="5" t="s">
        <v>163</v>
      </c>
      <c r="N169" s="5" t="s">
        <v>2941</v>
      </c>
      <c r="O169" s="5" t="s">
        <v>2942</v>
      </c>
    </row>
    <row r="170" s="1" customFormat="1" spans="1:15">
      <c r="A170" s="5">
        <v>169</v>
      </c>
      <c r="B170" s="5" t="s">
        <v>2556</v>
      </c>
      <c r="C170" s="5" t="s">
        <v>2943</v>
      </c>
      <c r="D170" s="5" t="s">
        <v>2548</v>
      </c>
      <c r="E170" s="5" t="s">
        <v>248</v>
      </c>
      <c r="F170" s="5" t="s">
        <v>82</v>
      </c>
      <c r="G170" s="5">
        <v>6503.22</v>
      </c>
      <c r="H170" s="5">
        <v>195.1</v>
      </c>
      <c r="I170" s="5">
        <v>6308.12</v>
      </c>
      <c r="J170" s="5">
        <v>1</v>
      </c>
      <c r="K170" s="5" t="s">
        <v>62</v>
      </c>
      <c r="L170" s="5" t="s">
        <v>27</v>
      </c>
      <c r="M170" s="5" t="s">
        <v>163</v>
      </c>
      <c r="N170" s="5" t="s">
        <v>2944</v>
      </c>
      <c r="O170" s="5" t="s">
        <v>2945</v>
      </c>
    </row>
    <row r="171" s="1" customFormat="1" spans="1:15">
      <c r="A171" s="5">
        <v>170</v>
      </c>
      <c r="B171" s="5" t="s">
        <v>2561</v>
      </c>
      <c r="C171" s="5" t="s">
        <v>2946</v>
      </c>
      <c r="D171" s="5" t="s">
        <v>2548</v>
      </c>
      <c r="E171" s="5" t="s">
        <v>2940</v>
      </c>
      <c r="F171" s="5" t="s">
        <v>82</v>
      </c>
      <c r="G171" s="5">
        <v>6179.58</v>
      </c>
      <c r="H171" s="5">
        <v>185.39</v>
      </c>
      <c r="I171" s="5">
        <v>5994.19</v>
      </c>
      <c r="J171" s="5">
        <v>1</v>
      </c>
      <c r="K171" s="5" t="s">
        <v>62</v>
      </c>
      <c r="L171" s="5" t="s">
        <v>27</v>
      </c>
      <c r="M171" s="5" t="s">
        <v>163</v>
      </c>
      <c r="N171" s="5" t="s">
        <v>2947</v>
      </c>
      <c r="O171" s="5" t="s">
        <v>2948</v>
      </c>
    </row>
    <row r="172" s="1" customFormat="1" spans="1:15">
      <c r="A172" s="5">
        <v>171</v>
      </c>
      <c r="B172" s="5" t="s">
        <v>2925</v>
      </c>
      <c r="C172" s="5" t="s">
        <v>2949</v>
      </c>
      <c r="D172" s="5" t="s">
        <v>2563</v>
      </c>
      <c r="E172" s="5" t="s">
        <v>142</v>
      </c>
      <c r="F172" s="5" t="s">
        <v>82</v>
      </c>
      <c r="G172" s="5">
        <v>4.64</v>
      </c>
      <c r="H172" s="5">
        <v>4.64</v>
      </c>
      <c r="I172" s="5">
        <v>0</v>
      </c>
      <c r="J172" s="5">
        <v>1</v>
      </c>
      <c r="K172" s="5" t="s">
        <v>62</v>
      </c>
      <c r="L172" s="5" t="s">
        <v>27</v>
      </c>
      <c r="M172" s="5" t="s">
        <v>163</v>
      </c>
      <c r="N172" s="5" t="s">
        <v>2950</v>
      </c>
      <c r="O172" s="5" t="s">
        <v>2951</v>
      </c>
    </row>
    <row r="173" s="1" customFormat="1" spans="1:15">
      <c r="A173" s="5">
        <v>172</v>
      </c>
      <c r="B173" s="5" t="s">
        <v>2925</v>
      </c>
      <c r="C173" s="5" t="s">
        <v>2952</v>
      </c>
      <c r="D173" s="5" t="s">
        <v>2548</v>
      </c>
      <c r="E173" s="5" t="s">
        <v>248</v>
      </c>
      <c r="F173" s="5" t="s">
        <v>82</v>
      </c>
      <c r="G173" s="5">
        <v>267.63</v>
      </c>
      <c r="H173" s="5">
        <v>184.69</v>
      </c>
      <c r="I173" s="5">
        <v>82.94</v>
      </c>
      <c r="J173" s="5">
        <v>1</v>
      </c>
      <c r="K173" s="5" t="s">
        <v>62</v>
      </c>
      <c r="L173" s="5" t="s">
        <v>27</v>
      </c>
      <c r="M173" s="5" t="s">
        <v>163</v>
      </c>
      <c r="N173" s="5" t="s">
        <v>2953</v>
      </c>
      <c r="O173" s="5" t="s">
        <v>2954</v>
      </c>
    </row>
    <row r="174" s="1" customFormat="1" spans="1:15">
      <c r="A174" s="5">
        <v>173</v>
      </c>
      <c r="B174" s="5" t="s">
        <v>2561</v>
      </c>
      <c r="C174" s="5" t="s">
        <v>2955</v>
      </c>
      <c r="D174" s="5" t="s">
        <v>2563</v>
      </c>
      <c r="E174" s="5" t="s">
        <v>142</v>
      </c>
      <c r="F174" s="5" t="s">
        <v>82</v>
      </c>
      <c r="G174" s="5">
        <v>206</v>
      </c>
      <c r="H174" s="5">
        <v>6.18</v>
      </c>
      <c r="I174" s="5">
        <v>199.82</v>
      </c>
      <c r="J174" s="5">
        <v>1</v>
      </c>
      <c r="K174" s="5" t="s">
        <v>62</v>
      </c>
      <c r="L174" s="5" t="s">
        <v>27</v>
      </c>
      <c r="M174" s="5" t="s">
        <v>163</v>
      </c>
      <c r="N174" s="5" t="s">
        <v>2956</v>
      </c>
      <c r="O174" s="5" t="s">
        <v>2957</v>
      </c>
    </row>
    <row r="175" s="1" customFormat="1" spans="1:15">
      <c r="A175" s="5">
        <v>174</v>
      </c>
      <c r="B175" s="5" t="s">
        <v>2561</v>
      </c>
      <c r="C175" s="5" t="s">
        <v>2958</v>
      </c>
      <c r="D175" s="5" t="s">
        <v>2548</v>
      </c>
      <c r="E175" s="5" t="s">
        <v>2959</v>
      </c>
      <c r="F175" s="5" t="s">
        <v>82</v>
      </c>
      <c r="G175" s="5">
        <v>5394.63</v>
      </c>
      <c r="H175" s="5">
        <v>161.84</v>
      </c>
      <c r="I175" s="5">
        <v>5232.79</v>
      </c>
      <c r="J175" s="5">
        <v>1</v>
      </c>
      <c r="K175" s="5" t="s">
        <v>62</v>
      </c>
      <c r="L175" s="5" t="s">
        <v>27</v>
      </c>
      <c r="M175" s="5" t="s">
        <v>163</v>
      </c>
      <c r="N175" s="5" t="s">
        <v>2584</v>
      </c>
      <c r="O175" s="5" t="s">
        <v>2585</v>
      </c>
    </row>
    <row r="176" s="1" customFormat="1" spans="1:15">
      <c r="A176" s="5">
        <v>175</v>
      </c>
      <c r="B176" s="5" t="s">
        <v>2925</v>
      </c>
      <c r="C176" s="5" t="s">
        <v>2960</v>
      </c>
      <c r="D176" s="5" t="s">
        <v>2563</v>
      </c>
      <c r="E176" s="5" t="s">
        <v>142</v>
      </c>
      <c r="F176" s="5" t="s">
        <v>82</v>
      </c>
      <c r="G176" s="5">
        <v>6.95</v>
      </c>
      <c r="H176" s="5">
        <v>6.95</v>
      </c>
      <c r="I176" s="5">
        <v>0</v>
      </c>
      <c r="J176" s="5">
        <v>1</v>
      </c>
      <c r="K176" s="5" t="s">
        <v>62</v>
      </c>
      <c r="L176" s="5" t="s">
        <v>27</v>
      </c>
      <c r="M176" s="5" t="s">
        <v>163</v>
      </c>
      <c r="N176" s="5" t="s">
        <v>2961</v>
      </c>
      <c r="O176" s="5" t="s">
        <v>2962</v>
      </c>
    </row>
    <row r="177" s="1" customFormat="1" spans="1:15">
      <c r="A177" s="5">
        <v>176</v>
      </c>
      <c r="B177" s="5" t="s">
        <v>2561</v>
      </c>
      <c r="C177" s="5" t="s">
        <v>2963</v>
      </c>
      <c r="D177" s="5" t="s">
        <v>2563</v>
      </c>
      <c r="E177" s="5" t="s">
        <v>142</v>
      </c>
      <c r="F177" s="5" t="s">
        <v>82</v>
      </c>
      <c r="G177" s="5">
        <v>3386.42</v>
      </c>
      <c r="H177" s="5">
        <v>101.59</v>
      </c>
      <c r="I177" s="5">
        <v>3284.83</v>
      </c>
      <c r="J177" s="5">
        <v>1</v>
      </c>
      <c r="K177" s="5" t="s">
        <v>62</v>
      </c>
      <c r="L177" s="5" t="s">
        <v>27</v>
      </c>
      <c r="M177" s="5" t="s">
        <v>163</v>
      </c>
      <c r="N177" s="5" t="s">
        <v>2964</v>
      </c>
      <c r="O177" s="5" t="s">
        <v>2965</v>
      </c>
    </row>
    <row r="178" s="1" customFormat="1" spans="1:15">
      <c r="A178" s="5">
        <v>177</v>
      </c>
      <c r="B178" s="5" t="s">
        <v>2556</v>
      </c>
      <c r="C178" s="5" t="s">
        <v>2966</v>
      </c>
      <c r="D178" s="5" t="s">
        <v>2563</v>
      </c>
      <c r="E178" s="5" t="s">
        <v>142</v>
      </c>
      <c r="F178" s="5" t="s">
        <v>82</v>
      </c>
      <c r="G178" s="5">
        <v>1260</v>
      </c>
      <c r="H178" s="5">
        <v>37.8</v>
      </c>
      <c r="I178" s="5">
        <v>1222.2</v>
      </c>
      <c r="J178" s="5">
        <v>1</v>
      </c>
      <c r="K178" s="5" t="s">
        <v>62</v>
      </c>
      <c r="L178" s="5" t="s">
        <v>27</v>
      </c>
      <c r="M178" s="5" t="s">
        <v>163</v>
      </c>
      <c r="N178" s="5" t="s">
        <v>2967</v>
      </c>
      <c r="O178" s="5" t="s">
        <v>2968</v>
      </c>
    </row>
    <row r="179" s="1" customFormat="1" spans="1:15">
      <c r="A179" s="5">
        <v>178</v>
      </c>
      <c r="B179" s="5" t="s">
        <v>2925</v>
      </c>
      <c r="C179" s="5" t="s">
        <v>2969</v>
      </c>
      <c r="D179" s="5" t="s">
        <v>2548</v>
      </c>
      <c r="E179" s="5" t="s">
        <v>248</v>
      </c>
      <c r="F179" s="5" t="s">
        <v>82</v>
      </c>
      <c r="G179" s="5">
        <v>200.15</v>
      </c>
      <c r="H179" s="5">
        <v>200.15</v>
      </c>
      <c r="I179" s="5">
        <v>0</v>
      </c>
      <c r="J179" s="5">
        <v>1</v>
      </c>
      <c r="K179" s="5" t="s">
        <v>62</v>
      </c>
      <c r="L179" s="5" t="s">
        <v>27</v>
      </c>
      <c r="M179" s="5" t="s">
        <v>163</v>
      </c>
      <c r="N179" s="5" t="s">
        <v>2970</v>
      </c>
      <c r="O179" s="5" t="s">
        <v>2971</v>
      </c>
    </row>
    <row r="180" s="1" customFormat="1" spans="1:15">
      <c r="A180" s="5">
        <v>179</v>
      </c>
      <c r="B180" s="5" t="s">
        <v>2972</v>
      </c>
      <c r="C180" s="160" t="s">
        <v>2973</v>
      </c>
      <c r="D180" s="5" t="s">
        <v>2563</v>
      </c>
      <c r="E180" s="5" t="s">
        <v>2007</v>
      </c>
      <c r="F180" s="5" t="s">
        <v>102</v>
      </c>
      <c r="G180" s="5">
        <v>5838.17</v>
      </c>
      <c r="H180" s="5">
        <v>1732.58</v>
      </c>
      <c r="I180" s="5">
        <v>4105.59</v>
      </c>
      <c r="J180" s="5">
        <v>1</v>
      </c>
      <c r="K180" s="5" t="s">
        <v>103</v>
      </c>
      <c r="L180" s="5" t="s">
        <v>27</v>
      </c>
      <c r="M180" s="5"/>
      <c r="N180" s="5" t="s">
        <v>2626</v>
      </c>
      <c r="O180" s="5" t="s">
        <v>2627</v>
      </c>
    </row>
    <row r="181" s="1" customFormat="1" spans="1:15">
      <c r="A181" s="5">
        <v>180</v>
      </c>
      <c r="B181" s="5"/>
      <c r="C181" s="5" t="s">
        <v>2974</v>
      </c>
      <c r="D181" s="5"/>
      <c r="E181" s="5" t="s">
        <v>2975</v>
      </c>
      <c r="F181" s="5" t="s">
        <v>115</v>
      </c>
      <c r="G181" s="5" t="s">
        <v>27</v>
      </c>
      <c r="H181" s="5" t="s">
        <v>27</v>
      </c>
      <c r="I181" s="5" t="s">
        <v>27</v>
      </c>
      <c r="J181" s="5">
        <v>1</v>
      </c>
      <c r="K181" s="5" t="s">
        <v>33</v>
      </c>
      <c r="L181" s="5"/>
      <c r="M181" s="5"/>
      <c r="N181" s="5" t="s">
        <v>2976</v>
      </c>
      <c r="O181" s="5" t="s">
        <v>2977</v>
      </c>
    </row>
    <row r="182" s="1" customFormat="1" spans="1:15">
      <c r="A182" s="5">
        <v>181</v>
      </c>
      <c r="B182" s="5"/>
      <c r="C182" s="5" t="s">
        <v>2974</v>
      </c>
      <c r="D182" s="5"/>
      <c r="E182" s="5" t="s">
        <v>2978</v>
      </c>
      <c r="F182" s="5" t="s">
        <v>102</v>
      </c>
      <c r="G182" s="5" t="s">
        <v>27</v>
      </c>
      <c r="H182" s="5" t="s">
        <v>27</v>
      </c>
      <c r="I182" s="5" t="s">
        <v>27</v>
      </c>
      <c r="J182" s="5">
        <v>1</v>
      </c>
      <c r="K182" s="5" t="s">
        <v>103</v>
      </c>
      <c r="L182" s="5"/>
      <c r="M182" s="5"/>
      <c r="N182" s="5" t="s">
        <v>2608</v>
      </c>
      <c r="O182" s="5" t="s">
        <v>2609</v>
      </c>
    </row>
    <row r="183" s="1" customFormat="1" spans="1:15">
      <c r="A183" s="5">
        <v>182</v>
      </c>
      <c r="B183" s="5"/>
      <c r="C183" s="5" t="s">
        <v>2974</v>
      </c>
      <c r="D183" s="5"/>
      <c r="E183" s="5" t="s">
        <v>2979</v>
      </c>
      <c r="F183" s="5" t="s">
        <v>57</v>
      </c>
      <c r="G183" s="5" t="s">
        <v>27</v>
      </c>
      <c r="H183" s="5" t="s">
        <v>27</v>
      </c>
      <c r="I183" s="5" t="s">
        <v>27</v>
      </c>
      <c r="J183" s="5">
        <v>3</v>
      </c>
      <c r="K183" s="5" t="s">
        <v>33</v>
      </c>
      <c r="L183" s="5"/>
      <c r="M183" s="5"/>
      <c r="N183" s="5" t="s">
        <v>2980</v>
      </c>
      <c r="O183" s="5" t="s">
        <v>2981</v>
      </c>
    </row>
    <row r="184" s="1" customFormat="1" spans="1:15">
      <c r="A184" s="5">
        <v>183</v>
      </c>
      <c r="B184" s="5"/>
      <c r="C184" s="5" t="s">
        <v>2974</v>
      </c>
      <c r="D184" s="5"/>
      <c r="E184" s="5" t="s">
        <v>2982</v>
      </c>
      <c r="F184" s="5" t="s">
        <v>57</v>
      </c>
      <c r="G184" s="5" t="s">
        <v>27</v>
      </c>
      <c r="H184" s="5" t="s">
        <v>27</v>
      </c>
      <c r="I184" s="5" t="s">
        <v>27</v>
      </c>
      <c r="J184" s="5">
        <v>3</v>
      </c>
      <c r="K184" s="5" t="s">
        <v>33</v>
      </c>
      <c r="L184" s="5"/>
      <c r="M184" s="5"/>
      <c r="N184" s="5" t="s">
        <v>2617</v>
      </c>
      <c r="O184" s="5" t="s">
        <v>2618</v>
      </c>
    </row>
    <row r="185" s="1" customFormat="1" spans="1:15">
      <c r="A185" s="5">
        <v>184</v>
      </c>
      <c r="B185" s="5"/>
      <c r="C185" s="5" t="s">
        <v>2974</v>
      </c>
      <c r="D185" s="5"/>
      <c r="E185" s="5" t="s">
        <v>2983</v>
      </c>
      <c r="F185" s="5" t="s">
        <v>102</v>
      </c>
      <c r="G185" s="5" t="s">
        <v>27</v>
      </c>
      <c r="H185" s="5" t="s">
        <v>27</v>
      </c>
      <c r="I185" s="5" t="s">
        <v>27</v>
      </c>
      <c r="J185" s="5">
        <v>1</v>
      </c>
      <c r="K185" s="5" t="s">
        <v>103</v>
      </c>
      <c r="L185" s="5"/>
      <c r="M185" s="5"/>
      <c r="N185" s="5" t="s">
        <v>2620</v>
      </c>
      <c r="O185" s="5" t="s">
        <v>2621</v>
      </c>
    </row>
    <row r="186" s="1" customFormat="1" spans="1:15">
      <c r="A186" s="5">
        <v>185</v>
      </c>
      <c r="B186" s="5"/>
      <c r="C186" s="5" t="s">
        <v>2974</v>
      </c>
      <c r="D186" s="5"/>
      <c r="E186" s="5" t="s">
        <v>2984</v>
      </c>
      <c r="F186" s="5" t="s">
        <v>101</v>
      </c>
      <c r="G186" s="5" t="s">
        <v>27</v>
      </c>
      <c r="H186" s="5" t="s">
        <v>27</v>
      </c>
      <c r="I186" s="5" t="s">
        <v>27</v>
      </c>
      <c r="J186" s="5">
        <v>1</v>
      </c>
      <c r="K186" s="5" t="s">
        <v>103</v>
      </c>
      <c r="L186" s="5"/>
      <c r="M186" s="5"/>
      <c r="N186" s="5" t="s">
        <v>2620</v>
      </c>
      <c r="O186" s="5" t="s">
        <v>2621</v>
      </c>
    </row>
    <row r="187" s="1" customFormat="1" spans="1:15">
      <c r="A187" s="5">
        <v>186</v>
      </c>
      <c r="B187" s="5"/>
      <c r="C187" s="5" t="s">
        <v>2974</v>
      </c>
      <c r="D187" s="5"/>
      <c r="E187" s="5" t="s">
        <v>2985</v>
      </c>
      <c r="F187" s="5" t="s">
        <v>57</v>
      </c>
      <c r="G187" s="5" t="s">
        <v>27</v>
      </c>
      <c r="H187" s="5" t="s">
        <v>27</v>
      </c>
      <c r="I187" s="5" t="s">
        <v>27</v>
      </c>
      <c r="J187" s="5">
        <v>3</v>
      </c>
      <c r="K187" s="5" t="s">
        <v>33</v>
      </c>
      <c r="L187" s="5"/>
      <c r="M187" s="5"/>
      <c r="N187" s="5" t="s">
        <v>2620</v>
      </c>
      <c r="O187" s="5" t="s">
        <v>2621</v>
      </c>
    </row>
    <row r="188" s="1" customFormat="1" spans="1:15">
      <c r="A188" s="5">
        <v>187</v>
      </c>
      <c r="B188" s="5"/>
      <c r="C188" s="5" t="s">
        <v>2974</v>
      </c>
      <c r="D188" s="5"/>
      <c r="E188" s="5" t="s">
        <v>2986</v>
      </c>
      <c r="F188" s="5" t="s">
        <v>102</v>
      </c>
      <c r="G188" s="5" t="s">
        <v>27</v>
      </c>
      <c r="H188" s="5" t="s">
        <v>27</v>
      </c>
      <c r="I188" s="5" t="s">
        <v>27</v>
      </c>
      <c r="J188" s="5">
        <v>1</v>
      </c>
      <c r="K188" s="5" t="s">
        <v>103</v>
      </c>
      <c r="L188" s="5"/>
      <c r="M188" s="5"/>
      <c r="N188" s="5" t="s">
        <v>2620</v>
      </c>
      <c r="O188" s="5" t="s">
        <v>2621</v>
      </c>
    </row>
    <row r="189" s="1" customFormat="1" spans="1:15">
      <c r="A189" s="5">
        <v>188</v>
      </c>
      <c r="B189" s="5"/>
      <c r="C189" s="5" t="s">
        <v>2974</v>
      </c>
      <c r="D189" s="5"/>
      <c r="E189" s="5" t="s">
        <v>2987</v>
      </c>
      <c r="F189" s="5" t="s">
        <v>57</v>
      </c>
      <c r="G189" s="5" t="s">
        <v>27</v>
      </c>
      <c r="H189" s="5" t="s">
        <v>27</v>
      </c>
      <c r="I189" s="5" t="s">
        <v>27</v>
      </c>
      <c r="J189" s="5">
        <v>3</v>
      </c>
      <c r="K189" s="5" t="s">
        <v>33</v>
      </c>
      <c r="L189" s="5"/>
      <c r="M189" s="5"/>
      <c r="N189" s="5" t="s">
        <v>2988</v>
      </c>
      <c r="O189" s="5" t="s">
        <v>2989</v>
      </c>
    </row>
    <row r="190" s="1" customFormat="1" spans="1:15">
      <c r="A190" s="5">
        <v>189</v>
      </c>
      <c r="B190" s="5"/>
      <c r="C190" s="5" t="s">
        <v>2974</v>
      </c>
      <c r="D190" s="5"/>
      <c r="E190" s="5" t="s">
        <v>2990</v>
      </c>
      <c r="F190" s="5" t="s">
        <v>116</v>
      </c>
      <c r="G190" s="5" t="s">
        <v>27</v>
      </c>
      <c r="H190" s="5" t="s">
        <v>27</v>
      </c>
      <c r="I190" s="5" t="s">
        <v>27</v>
      </c>
      <c r="J190" s="5">
        <v>1</v>
      </c>
      <c r="K190" s="5" t="s">
        <v>117</v>
      </c>
      <c r="L190" s="5"/>
      <c r="M190" s="5"/>
      <c r="N190" s="5" t="s">
        <v>2988</v>
      </c>
      <c r="O190" s="5" t="s">
        <v>2989</v>
      </c>
    </row>
    <row r="191" s="1" customFormat="1" spans="1:15">
      <c r="A191" s="5">
        <v>190</v>
      </c>
      <c r="B191" s="5"/>
      <c r="C191" s="5" t="s">
        <v>2974</v>
      </c>
      <c r="D191" s="5"/>
      <c r="E191" s="5" t="s">
        <v>2991</v>
      </c>
      <c r="F191" s="5" t="s">
        <v>101</v>
      </c>
      <c r="G191" s="5" t="s">
        <v>27</v>
      </c>
      <c r="H191" s="5" t="s">
        <v>27</v>
      </c>
      <c r="I191" s="5" t="s">
        <v>27</v>
      </c>
      <c r="J191" s="5">
        <v>1</v>
      </c>
      <c r="K191" s="5" t="s">
        <v>103</v>
      </c>
      <c r="L191" s="5"/>
      <c r="M191" s="5"/>
      <c r="N191" s="5" t="s">
        <v>2992</v>
      </c>
      <c r="O191" s="5" t="s">
        <v>2993</v>
      </c>
    </row>
    <row r="192" s="1" customFormat="1" spans="1:15">
      <c r="A192" s="5">
        <v>191</v>
      </c>
      <c r="B192" s="5"/>
      <c r="C192" s="5" t="s">
        <v>2974</v>
      </c>
      <c r="D192" s="5"/>
      <c r="E192" s="5" t="s">
        <v>2994</v>
      </c>
      <c r="F192" s="5" t="s">
        <v>57</v>
      </c>
      <c r="G192" s="5" t="s">
        <v>27</v>
      </c>
      <c r="H192" s="5" t="s">
        <v>27</v>
      </c>
      <c r="I192" s="5" t="s">
        <v>27</v>
      </c>
      <c r="J192" s="5">
        <v>4</v>
      </c>
      <c r="K192" s="5" t="s">
        <v>33</v>
      </c>
      <c r="L192" s="5"/>
      <c r="M192" s="5"/>
      <c r="N192" s="5" t="s">
        <v>2992</v>
      </c>
      <c r="O192" s="5" t="s">
        <v>2993</v>
      </c>
    </row>
    <row r="193" s="1" customFormat="1" spans="1:15">
      <c r="A193" s="5">
        <v>192</v>
      </c>
      <c r="B193" s="5"/>
      <c r="C193" s="5" t="s">
        <v>2974</v>
      </c>
      <c r="D193" s="5"/>
      <c r="E193" s="5" t="s">
        <v>2995</v>
      </c>
      <c r="F193" s="5" t="s">
        <v>116</v>
      </c>
      <c r="G193" s="5" t="s">
        <v>27</v>
      </c>
      <c r="H193" s="5" t="s">
        <v>27</v>
      </c>
      <c r="I193" s="5" t="s">
        <v>27</v>
      </c>
      <c r="J193" s="5">
        <v>1</v>
      </c>
      <c r="K193" s="5" t="s">
        <v>117</v>
      </c>
      <c r="L193" s="5"/>
      <c r="M193" s="5"/>
      <c r="N193" s="5" t="s">
        <v>2992</v>
      </c>
      <c r="O193" s="5" t="s">
        <v>2993</v>
      </c>
    </row>
    <row r="194" s="1" customFormat="1" spans="1:15">
      <c r="A194" s="5">
        <v>193</v>
      </c>
      <c r="B194" s="5"/>
      <c r="C194" s="5" t="s">
        <v>2974</v>
      </c>
      <c r="D194" s="5"/>
      <c r="E194" s="5" t="s">
        <v>2996</v>
      </c>
      <c r="F194" s="5" t="s">
        <v>57</v>
      </c>
      <c r="G194" s="5" t="s">
        <v>27</v>
      </c>
      <c r="H194" s="5" t="s">
        <v>27</v>
      </c>
      <c r="I194" s="5" t="s">
        <v>27</v>
      </c>
      <c r="J194" s="5">
        <v>3</v>
      </c>
      <c r="K194" s="5" t="s">
        <v>33</v>
      </c>
      <c r="L194" s="5"/>
      <c r="M194" s="5"/>
      <c r="N194" s="5" t="s">
        <v>2997</v>
      </c>
      <c r="O194" s="5" t="s">
        <v>2998</v>
      </c>
    </row>
    <row r="195" s="1" customFormat="1" spans="1:15">
      <c r="A195" s="5">
        <v>194</v>
      </c>
      <c r="B195" s="5"/>
      <c r="C195" s="5" t="s">
        <v>2974</v>
      </c>
      <c r="D195" s="5"/>
      <c r="E195" s="5" t="s">
        <v>2999</v>
      </c>
      <c r="F195" s="5" t="s">
        <v>120</v>
      </c>
      <c r="G195" s="5" t="s">
        <v>27</v>
      </c>
      <c r="H195" s="5" t="s">
        <v>27</v>
      </c>
      <c r="I195" s="5" t="s">
        <v>27</v>
      </c>
      <c r="J195" s="5">
        <v>2</v>
      </c>
      <c r="K195" s="5" t="s">
        <v>121</v>
      </c>
      <c r="L195" s="5"/>
      <c r="M195" s="5"/>
      <c r="N195" s="5" t="s">
        <v>2997</v>
      </c>
      <c r="O195" s="5" t="s">
        <v>2998</v>
      </c>
    </row>
    <row r="196" s="1" customFormat="1" spans="1:15">
      <c r="A196" s="5">
        <v>195</v>
      </c>
      <c r="B196" s="5"/>
      <c r="C196" s="5" t="s">
        <v>2974</v>
      </c>
      <c r="D196" s="5"/>
      <c r="E196" s="5" t="s">
        <v>3000</v>
      </c>
      <c r="F196" s="5" t="s">
        <v>102</v>
      </c>
      <c r="G196" s="5" t="s">
        <v>27</v>
      </c>
      <c r="H196" s="5" t="s">
        <v>27</v>
      </c>
      <c r="I196" s="5" t="s">
        <v>27</v>
      </c>
      <c r="J196" s="5">
        <v>1</v>
      </c>
      <c r="K196" s="5" t="s">
        <v>103</v>
      </c>
      <c r="L196" s="5"/>
      <c r="M196" s="5"/>
      <c r="N196" s="5" t="s">
        <v>2997</v>
      </c>
      <c r="O196" s="5" t="s">
        <v>2998</v>
      </c>
    </row>
    <row r="197" s="1" customFormat="1" spans="1:15">
      <c r="A197" s="5">
        <v>196</v>
      </c>
      <c r="B197" s="5" t="s">
        <v>3001</v>
      </c>
      <c r="C197" s="5" t="s">
        <v>3002</v>
      </c>
      <c r="D197" s="5" t="s">
        <v>27</v>
      </c>
      <c r="E197" s="8" t="s">
        <v>3003</v>
      </c>
      <c r="F197" s="5" t="s">
        <v>102</v>
      </c>
      <c r="G197" s="5" t="s">
        <v>27</v>
      </c>
      <c r="H197" s="5" t="s">
        <v>27</v>
      </c>
      <c r="I197" s="5" t="s">
        <v>27</v>
      </c>
      <c r="J197" s="5">
        <v>1</v>
      </c>
      <c r="K197" s="5" t="s">
        <v>89</v>
      </c>
      <c r="L197" s="5"/>
      <c r="M197" s="5"/>
      <c r="N197" s="5"/>
      <c r="O197" s="5"/>
    </row>
    <row r="198" s="1" customFormat="1" spans="1:15">
      <c r="A198" s="5">
        <v>197</v>
      </c>
      <c r="B198" s="5" t="s">
        <v>3001</v>
      </c>
      <c r="C198" s="5" t="s">
        <v>3004</v>
      </c>
      <c r="D198" s="5" t="s">
        <v>27</v>
      </c>
      <c r="E198" s="8" t="s">
        <v>3005</v>
      </c>
      <c r="F198" s="5" t="s">
        <v>119</v>
      </c>
      <c r="G198" s="5" t="s">
        <v>27</v>
      </c>
      <c r="H198" s="5" t="s">
        <v>27</v>
      </c>
      <c r="I198" s="5" t="s">
        <v>27</v>
      </c>
      <c r="J198" s="5">
        <v>4</v>
      </c>
      <c r="K198" s="5" t="s">
        <v>89</v>
      </c>
      <c r="L198" s="5"/>
      <c r="M198" s="5"/>
      <c r="N198" s="5"/>
      <c r="O198" s="5"/>
    </row>
    <row r="199" s="1" customFormat="1" spans="1:15">
      <c r="A199" s="5">
        <v>198</v>
      </c>
      <c r="B199" s="5" t="s">
        <v>3001</v>
      </c>
      <c r="C199" s="5" t="s">
        <v>3006</v>
      </c>
      <c r="D199" s="5" t="s">
        <v>27</v>
      </c>
      <c r="E199" s="8" t="s">
        <v>3005</v>
      </c>
      <c r="F199" s="5" t="s">
        <v>119</v>
      </c>
      <c r="G199" s="5" t="s">
        <v>27</v>
      </c>
      <c r="H199" s="5" t="s">
        <v>27</v>
      </c>
      <c r="I199" s="5" t="s">
        <v>27</v>
      </c>
      <c r="J199" s="5">
        <v>4</v>
      </c>
      <c r="K199" s="5" t="s">
        <v>89</v>
      </c>
      <c r="L199" s="5"/>
      <c r="M199" s="5"/>
      <c r="N199" s="5"/>
      <c r="O199" s="5"/>
    </row>
    <row r="200" s="1" customFormat="1" spans="1:15">
      <c r="A200" s="5">
        <v>199</v>
      </c>
      <c r="B200" s="5" t="s">
        <v>3001</v>
      </c>
      <c r="C200" s="5" t="s">
        <v>3007</v>
      </c>
      <c r="D200" s="5" t="s">
        <v>27</v>
      </c>
      <c r="E200" s="8" t="s">
        <v>3008</v>
      </c>
      <c r="F200" s="5" t="s">
        <v>102</v>
      </c>
      <c r="G200" s="5" t="s">
        <v>27</v>
      </c>
      <c r="H200" s="5" t="s">
        <v>27</v>
      </c>
      <c r="I200" s="5" t="s">
        <v>27</v>
      </c>
      <c r="J200" s="5">
        <v>1</v>
      </c>
      <c r="K200" s="5" t="s">
        <v>89</v>
      </c>
      <c r="L200" s="5"/>
      <c r="M200" s="5"/>
      <c r="N200" s="5"/>
      <c r="O200" s="5"/>
    </row>
    <row r="201" s="1" customFormat="1" spans="1:15">
      <c r="A201" s="5">
        <v>200</v>
      </c>
      <c r="B201" s="5" t="s">
        <v>3001</v>
      </c>
      <c r="C201" s="5" t="s">
        <v>3009</v>
      </c>
      <c r="D201" s="5" t="s">
        <v>27</v>
      </c>
      <c r="E201" s="8" t="s">
        <v>3010</v>
      </c>
      <c r="F201" s="5" t="s">
        <v>119</v>
      </c>
      <c r="G201" s="5" t="s">
        <v>27</v>
      </c>
      <c r="H201" s="5" t="s">
        <v>27</v>
      </c>
      <c r="I201" s="5" t="s">
        <v>27</v>
      </c>
      <c r="J201" s="5">
        <v>1</v>
      </c>
      <c r="K201" s="5" t="s">
        <v>89</v>
      </c>
      <c r="L201" s="5"/>
      <c r="M201" s="5"/>
      <c r="N201" s="5"/>
      <c r="O201" s="5"/>
    </row>
    <row r="202" s="1" customFormat="1" spans="1:15">
      <c r="A202" s="5">
        <v>201</v>
      </c>
      <c r="B202" s="5" t="s">
        <v>3001</v>
      </c>
      <c r="C202" s="5" t="s">
        <v>3011</v>
      </c>
      <c r="D202" s="5" t="s">
        <v>27</v>
      </c>
      <c r="E202" s="8" t="s">
        <v>3010</v>
      </c>
      <c r="F202" s="5" t="s">
        <v>119</v>
      </c>
      <c r="G202" s="5" t="s">
        <v>27</v>
      </c>
      <c r="H202" s="5" t="s">
        <v>27</v>
      </c>
      <c r="I202" s="5" t="s">
        <v>27</v>
      </c>
      <c r="J202" s="5">
        <v>1</v>
      </c>
      <c r="K202" s="5" t="s">
        <v>89</v>
      </c>
      <c r="L202" s="5"/>
      <c r="M202" s="5"/>
      <c r="N202" s="5"/>
      <c r="O202" s="5"/>
    </row>
    <row r="203" s="1" customFormat="1" spans="1:15">
      <c r="A203" s="5">
        <v>202</v>
      </c>
      <c r="B203" s="5" t="s">
        <v>3001</v>
      </c>
      <c r="C203" s="5" t="s">
        <v>3012</v>
      </c>
      <c r="D203" s="5" t="s">
        <v>27</v>
      </c>
      <c r="E203" s="8" t="s">
        <v>3008</v>
      </c>
      <c r="F203" s="5" t="s">
        <v>102</v>
      </c>
      <c r="G203" s="5" t="s">
        <v>27</v>
      </c>
      <c r="H203" s="5" t="s">
        <v>27</v>
      </c>
      <c r="I203" s="5" t="s">
        <v>27</v>
      </c>
      <c r="J203" s="5">
        <v>1</v>
      </c>
      <c r="K203" s="5" t="s">
        <v>89</v>
      </c>
      <c r="L203" s="5"/>
      <c r="M203" s="5"/>
      <c r="N203" s="5"/>
      <c r="O203" s="5"/>
    </row>
  </sheetData>
  <autoFilter xmlns:etc="http://www.wps.cn/officeDocument/2017/etCustomData" ref="A1:O203" etc:filterBottomFollowUsedRange="0">
    <extLst/>
  </autoFilter>
  <conditionalFormatting sqref="C$1:C$1048576">
    <cfRule type="duplicateValues" dxfId="0" priority="19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地市透视表</vt:lpstr>
      <vt:lpstr>汇总</vt:lpstr>
      <vt:lpstr>金华</vt:lpstr>
      <vt:lpstr>丽水</vt:lpstr>
      <vt:lpstr>舟山</vt:lpstr>
      <vt:lpstr>湖州</vt:lpstr>
      <vt:lpstr>衢州</vt:lpstr>
      <vt:lpstr>台州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k3erp</dc:creator>
  <cp:lastModifiedBy>WPS_1688710242</cp:lastModifiedBy>
  <dcterms:created xsi:type="dcterms:W3CDTF">2022-11-07T02:30:00Z</dcterms:created>
  <dcterms:modified xsi:type="dcterms:W3CDTF">2024-12-27T01:06:09Z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1D6830B6F45E4440AA00D0E4099A6582_13</vt:lpwstr>
  </property>
  <property fmtid="{D5CDD505-2E9C-101B-9397-08002B2CF9AE}" pid="3" name="KSOProductBuildVer">
    <vt:lpwstr>2052-12.1.0.19770</vt:lpwstr>
  </property>
  <property fmtid="{D5CDD505-2E9C-101B-9397-08002B2CF9AE}" pid="4" name="KSOReadingLayout">
    <vt:bool>true</vt:bool>
  </property>
</Properties>
</file>